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" yWindow="-15" windowWidth="11865" windowHeight="6555" tabRatio="619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Лист1!$A$1:$Q$133</definedName>
  </definedNames>
  <calcPr calcId="144525"/>
</workbook>
</file>

<file path=xl/calcChain.xml><?xml version="1.0" encoding="utf-8"?>
<calcChain xmlns="http://schemas.openxmlformats.org/spreadsheetml/2006/main">
  <c r="E78" i="1" l="1"/>
  <c r="F78" i="1"/>
  <c r="G78" i="1"/>
  <c r="H78" i="1"/>
  <c r="I78" i="1"/>
  <c r="J78" i="1"/>
  <c r="K78" i="1"/>
  <c r="L78" i="1"/>
  <c r="M78" i="1"/>
  <c r="N78" i="1"/>
  <c r="O78" i="1"/>
  <c r="D78" i="1"/>
  <c r="O15" i="1" l="1"/>
  <c r="N15" i="1"/>
  <c r="M15" i="1"/>
  <c r="L15" i="1"/>
  <c r="K15" i="1"/>
  <c r="J15" i="1"/>
  <c r="I15" i="1"/>
  <c r="H15" i="1"/>
  <c r="G15" i="1"/>
  <c r="F15" i="1"/>
  <c r="E15" i="1"/>
  <c r="D15" i="1"/>
  <c r="O29" i="1"/>
  <c r="N29" i="1"/>
  <c r="M29" i="1"/>
  <c r="L29" i="1"/>
  <c r="K29" i="1"/>
  <c r="J29" i="1"/>
  <c r="I29" i="1"/>
  <c r="H29" i="1"/>
  <c r="G29" i="1"/>
  <c r="F29" i="1"/>
  <c r="E29" i="1"/>
  <c r="D29" i="1"/>
  <c r="E123" i="1"/>
  <c r="F123" i="1"/>
  <c r="G123" i="1"/>
  <c r="H123" i="1"/>
  <c r="I123" i="1"/>
  <c r="J123" i="1"/>
  <c r="K123" i="1"/>
  <c r="L123" i="1"/>
  <c r="M123" i="1"/>
  <c r="N123" i="1"/>
  <c r="O123" i="1"/>
  <c r="D123" i="1"/>
  <c r="H113" i="1"/>
  <c r="I113" i="1"/>
  <c r="J113" i="1"/>
  <c r="K113" i="1"/>
  <c r="L113" i="1"/>
  <c r="M113" i="1"/>
  <c r="N113" i="1"/>
  <c r="O113" i="1"/>
  <c r="H101" i="1"/>
  <c r="I101" i="1"/>
  <c r="J101" i="1"/>
  <c r="K101" i="1"/>
  <c r="L101" i="1"/>
  <c r="M101" i="1"/>
  <c r="N101" i="1"/>
  <c r="O101" i="1"/>
  <c r="H90" i="1" l="1"/>
  <c r="I90" i="1"/>
  <c r="J90" i="1"/>
  <c r="K90" i="1"/>
  <c r="L90" i="1"/>
  <c r="M90" i="1"/>
  <c r="N90" i="1"/>
  <c r="O90" i="1"/>
  <c r="E67" i="1"/>
  <c r="F67" i="1"/>
  <c r="G67" i="1"/>
  <c r="H67" i="1"/>
  <c r="I67" i="1"/>
  <c r="J67" i="1"/>
  <c r="K67" i="1"/>
  <c r="L67" i="1"/>
  <c r="M67" i="1"/>
  <c r="N67" i="1"/>
  <c r="D67" i="1"/>
  <c r="H55" i="1" l="1"/>
  <c r="I55" i="1"/>
  <c r="J55" i="1"/>
  <c r="K55" i="1"/>
  <c r="L55" i="1"/>
  <c r="M55" i="1"/>
  <c r="N55" i="1"/>
  <c r="O55" i="1"/>
  <c r="E55" i="1"/>
  <c r="F55" i="1"/>
  <c r="G55" i="1"/>
  <c r="D55" i="1"/>
  <c r="H42" i="1" l="1"/>
  <c r="H124" i="1" s="1"/>
  <c r="I42" i="1"/>
  <c r="I124" i="1" s="1"/>
  <c r="J42" i="1"/>
  <c r="J124" i="1" s="1"/>
  <c r="K42" i="1"/>
  <c r="K124" i="1" s="1"/>
  <c r="L42" i="1"/>
  <c r="L124" i="1" s="1"/>
  <c r="M42" i="1"/>
  <c r="M124" i="1" s="1"/>
  <c r="N42" i="1"/>
  <c r="N124" i="1" s="1"/>
  <c r="O42" i="1"/>
  <c r="O124" i="1" s="1"/>
  <c r="F42" i="1"/>
  <c r="G42" i="1"/>
  <c r="E42" i="1"/>
  <c r="D42" i="1"/>
  <c r="D90" i="1" l="1"/>
  <c r="E90" i="1"/>
  <c r="F90" i="1"/>
  <c r="G90" i="1"/>
  <c r="D101" i="1"/>
  <c r="E101" i="1"/>
  <c r="F101" i="1"/>
  <c r="G101" i="1"/>
  <c r="D113" i="1"/>
  <c r="E113" i="1"/>
  <c r="G113" i="1"/>
</calcChain>
</file>

<file path=xl/sharedStrings.xml><?xml version="1.0" encoding="utf-8"?>
<sst xmlns="http://schemas.openxmlformats.org/spreadsheetml/2006/main" count="254" uniqueCount="128">
  <si>
    <t>Наименование блюда</t>
  </si>
  <si>
    <t>Энергетическая ценность ккал.</t>
  </si>
  <si>
    <t>ЗАВТРАК</t>
  </si>
  <si>
    <t>1/100</t>
  </si>
  <si>
    <t>ИТОГО:</t>
  </si>
  <si>
    <t xml:space="preserve">    ОБЕД</t>
  </si>
  <si>
    <t>Хлеб пшеничный 1 сорт.</t>
  </si>
  <si>
    <t>1/350</t>
  </si>
  <si>
    <t>1/150</t>
  </si>
  <si>
    <t>1/200</t>
  </si>
  <si>
    <t>ВСЕГО:</t>
  </si>
  <si>
    <t>Сосиска отварная</t>
  </si>
  <si>
    <t>Капуста тушеная</t>
  </si>
  <si>
    <t>Бутерброд с маслом крестьянским и сыром российским</t>
  </si>
  <si>
    <t>Хлеб ржаной</t>
  </si>
  <si>
    <t>Какао с молоком</t>
  </si>
  <si>
    <t xml:space="preserve"> Йогурт</t>
  </si>
  <si>
    <t>15/15/30 1/30</t>
  </si>
  <si>
    <t>Суп-лапша на курином бульоне</t>
  </si>
  <si>
    <t>Куры отварные</t>
  </si>
  <si>
    <t>Рис отварной с маслом крестьянским</t>
  </si>
  <si>
    <t>Огурцы свежие</t>
  </si>
  <si>
    <t>Сок натуральный</t>
  </si>
  <si>
    <t>Банан</t>
  </si>
  <si>
    <t xml:space="preserve">                                            Жиры-46 г.</t>
  </si>
  <si>
    <t xml:space="preserve">                                            Углеводы-195 г.</t>
  </si>
  <si>
    <t xml:space="preserve">                                            Энергетическая ценность-1375 ккал</t>
  </si>
  <si>
    <t xml:space="preserve">        Меню подготовил </t>
  </si>
  <si>
    <t>Меню подготовил:</t>
  </si>
  <si>
    <t>Хлеб пшеничный 1 сорт</t>
  </si>
  <si>
    <t>1/30</t>
  </si>
  <si>
    <t>Хлеб пшеничный  1 сорт</t>
  </si>
  <si>
    <t>4 ДЕНЬ</t>
  </si>
  <si>
    <t>5 ДЕНЬ</t>
  </si>
  <si>
    <t>Химический состав:</t>
  </si>
  <si>
    <t>Средняя стоимость дня:</t>
  </si>
  <si>
    <t>День: понедельник</t>
  </si>
  <si>
    <t>Неделя: первая</t>
  </si>
  <si>
    <t>День: вторник</t>
  </si>
  <si>
    <t>День: среда</t>
  </si>
  <si>
    <t>День: четверг</t>
  </si>
  <si>
    <t>День: пятница</t>
  </si>
  <si>
    <t>Неделя: вторая</t>
  </si>
  <si>
    <t>Инженер- технолог МУ "БЦ ООО"</t>
  </si>
  <si>
    <t>Углеводы - 286,5гр..</t>
  </si>
  <si>
    <t>Энергетическая ценность - 1695,4 ккал.</t>
  </si>
  <si>
    <t>3</t>
  </si>
  <si>
    <t>Масса порции гр</t>
  </si>
  <si>
    <t>Пищевые вещества</t>
  </si>
  <si>
    <t>Белки,г.</t>
  </si>
  <si>
    <t>Жиры,г.</t>
  </si>
  <si>
    <t>Углеводы,г</t>
  </si>
  <si>
    <t>200</t>
  </si>
  <si>
    <t>Овощи свежие/соленые(огурцы)</t>
  </si>
  <si>
    <t>Макаронные изделия отварные</t>
  </si>
  <si>
    <t>Рыба тушеная в томате с овощами</t>
  </si>
  <si>
    <t>Макароные изделия отварные</t>
  </si>
  <si>
    <t>Капуста тушенная</t>
  </si>
  <si>
    <t>Чай с лимоном</t>
  </si>
  <si>
    <t>Рис припущенный</t>
  </si>
  <si>
    <t>1/60</t>
  </si>
  <si>
    <t>1/90</t>
  </si>
  <si>
    <t>ГОРЯЧИЙ ЗАВТРАК</t>
  </si>
  <si>
    <t>Итого :</t>
  </si>
  <si>
    <t xml:space="preserve">Итого </t>
  </si>
  <si>
    <t>700</t>
  </si>
  <si>
    <t>750</t>
  </si>
  <si>
    <t>760</t>
  </si>
  <si>
    <t>650</t>
  </si>
  <si>
    <t>Основание: Санитарно-эпидемиологические правила и нормативы СанПиН 2.3./2.4.3590-20</t>
  </si>
  <si>
    <t>1/50</t>
  </si>
  <si>
    <t>1/180</t>
  </si>
  <si>
    <t>180</t>
  </si>
  <si>
    <t>Белки-21,4 гр.</t>
  </si>
  <si>
    <t>Жиры-20,2 гр.</t>
  </si>
  <si>
    <t>Сезон: зима-весна</t>
  </si>
  <si>
    <t>Сок яблочный</t>
  </si>
  <si>
    <t>Компот из сухофруктов витаминизированный</t>
  </si>
  <si>
    <t>Икра свекольная</t>
  </si>
  <si>
    <t>Каша гречневая вязкая</t>
  </si>
  <si>
    <t>Чай с  лимоном</t>
  </si>
  <si>
    <t>200/15/7</t>
  </si>
  <si>
    <t>90/290</t>
  </si>
  <si>
    <t>Компот из свежих фруктов витаминизированный</t>
  </si>
  <si>
    <t>Конфета вафельная тортимилка</t>
  </si>
  <si>
    <t>Свекла тушенная в сметане</t>
  </si>
  <si>
    <t>Каша пшеничная</t>
  </si>
  <si>
    <t>Котлета рубленная из филе цыпленка - бройлера</t>
  </si>
  <si>
    <t>Сыр российский порционно</t>
  </si>
  <si>
    <t>20</t>
  </si>
  <si>
    <t>Картофельное пюре ( приналичии условий) или картофельное пюре запеченое</t>
  </si>
  <si>
    <t>90/80</t>
  </si>
  <si>
    <t>Яблоко калиброванное</t>
  </si>
  <si>
    <t>150</t>
  </si>
  <si>
    <t>Н. В. Белых</t>
  </si>
  <si>
    <t>Котлета рубленная  из  филе цыпленка - бройлера</t>
  </si>
  <si>
    <t>Минеральные вещества мг.</t>
  </si>
  <si>
    <t>Витамины мг.</t>
  </si>
  <si>
    <t>№ рецептуры</t>
  </si>
  <si>
    <t>№ сборника рец.</t>
  </si>
  <si>
    <t>Ca</t>
  </si>
  <si>
    <t>Mg</t>
  </si>
  <si>
    <t>P</t>
  </si>
  <si>
    <t>Fe</t>
  </si>
  <si>
    <t>B1</t>
  </si>
  <si>
    <t>PP</t>
  </si>
  <si>
    <t>B2</t>
  </si>
  <si>
    <t>C</t>
  </si>
  <si>
    <t>550</t>
  </si>
  <si>
    <t>660</t>
  </si>
  <si>
    <t>Плов из цыпленка - бройлера</t>
  </si>
  <si>
    <t>Тефтели из  говядины в соусе сметанном с томатом и луком</t>
  </si>
  <si>
    <t>Икра кабачковая</t>
  </si>
  <si>
    <t>Котлета из филе Минтая</t>
  </si>
  <si>
    <t>Компот из плодов шиповника</t>
  </si>
  <si>
    <t>Голубцы ленивые</t>
  </si>
  <si>
    <t>60</t>
  </si>
  <si>
    <t xml:space="preserve">Сезон: осень - зима </t>
  </si>
  <si>
    <t>87,5 гр.</t>
  </si>
  <si>
    <t>сть-575,9 ккал.</t>
  </si>
  <si>
    <t>Овощи свежие/соленые(помидоры )в нарезке</t>
  </si>
  <si>
    <t>Среднее значение за весь период:</t>
  </si>
  <si>
    <t>Бефстроганов из говядины</t>
  </si>
  <si>
    <t>90/90</t>
  </si>
  <si>
    <t>73,65</t>
  </si>
  <si>
    <t>Цыпленок-бройлер тушенный в соусе красном основном</t>
  </si>
  <si>
    <t>Жаркое по- домашнему</t>
  </si>
  <si>
    <t>Апельсин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</si>
</sst>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1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7" fontId="3" fillId="0" borderId="1" xfId="0" applyNumberFormat="1" applyFont="1" applyBorder="1" applyAlignment="1">
      <alignment horizontal="center" vertical="top" wrapText="1"/>
    </xf>
    <xf numFmtId="0" fontId="0" fillId="0" borderId="0" xfId="0" applyAlignme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horizontal="left" indent="15"/>
    </xf>
    <xf numFmtId="49" fontId="0" fillId="0" borderId="0" xfId="0" applyNumberFormat="1" applyAlignment="1"/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0" fillId="0" borderId="5" xfId="0" applyBorder="1" applyAlignment="1"/>
    <xf numFmtId="0" fontId="1" fillId="0" borderId="0" xfId="0" applyFont="1" applyBorder="1" applyAlignment="1">
      <alignment horizontal="left" indent="15"/>
    </xf>
    <xf numFmtId="49" fontId="0" fillId="0" borderId="0" xfId="0" applyNumberFormat="1" applyBorder="1" applyAlignment="1"/>
    <xf numFmtId="0" fontId="0" fillId="0" borderId="0" xfId="0" applyBorder="1" applyAlignment="1">
      <alignment horizontal="left" indent="15"/>
    </xf>
    <xf numFmtId="0" fontId="1" fillId="0" borderId="0" xfId="0" applyFont="1" applyBorder="1" applyAlignment="1">
      <alignment vertical="top" wrapText="1"/>
    </xf>
    <xf numFmtId="0" fontId="9" fillId="0" borderId="0" xfId="0" applyFont="1" applyBorder="1" applyAlignment="1"/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7" xfId="0" applyFont="1" applyBorder="1" applyAlignment="1">
      <alignment horizontal="left" indent="15"/>
    </xf>
    <xf numFmtId="0" fontId="9" fillId="0" borderId="8" xfId="0" applyFont="1" applyBorder="1" applyAlignment="1">
      <alignment horizontal="left" indent="15"/>
    </xf>
    <xf numFmtId="0" fontId="9" fillId="0" borderId="9" xfId="0" applyFont="1" applyBorder="1" applyAlignment="1">
      <alignment horizontal="left" indent="15"/>
    </xf>
    <xf numFmtId="0" fontId="9" fillId="0" borderId="0" xfId="0" applyFont="1" applyBorder="1" applyAlignment="1">
      <alignment horizontal="left" indent="15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top" textRotation="255" wrapText="1"/>
    </xf>
    <xf numFmtId="49" fontId="7" fillId="0" borderId="0" xfId="0" applyNumberFormat="1" applyFont="1" applyBorder="1" applyAlignment="1">
      <alignment vertical="top" wrapText="1"/>
    </xf>
    <xf numFmtId="0" fontId="8" fillId="0" borderId="0" xfId="0" applyFont="1" applyBorder="1"/>
    <xf numFmtId="0" fontId="9" fillId="0" borderId="0" xfId="0" applyFont="1" applyBorder="1" applyAlignment="1">
      <alignment vertical="top" wrapText="1"/>
    </xf>
    <xf numFmtId="0" fontId="9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49" fontId="9" fillId="0" borderId="5" xfId="0" applyNumberFormat="1" applyFont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top" textRotation="255" wrapText="1"/>
    </xf>
    <xf numFmtId="49" fontId="1" fillId="0" borderId="0" xfId="0" applyNumberFormat="1" applyFont="1" applyBorder="1" applyAlignment="1">
      <alignment vertical="top" wrapText="1"/>
    </xf>
    <xf numFmtId="0" fontId="11" fillId="0" borderId="0" xfId="0" applyFont="1" applyBorder="1" applyAlignment="1"/>
    <xf numFmtId="2" fontId="1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6" fillId="0" borderId="0" xfId="0" applyNumberFormat="1" applyFont="1" applyBorder="1"/>
    <xf numFmtId="2" fontId="8" fillId="0" borderId="5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left"/>
    </xf>
    <xf numFmtId="0" fontId="0" fillId="0" borderId="8" xfId="0" applyBorder="1" applyAlignment="1">
      <alignment horizontal="left" indent="15"/>
    </xf>
    <xf numFmtId="0" fontId="12" fillId="0" borderId="0" xfId="0" applyFont="1" applyBorder="1" applyAlignment="1">
      <alignment horizontal="center"/>
    </xf>
    <xf numFmtId="0" fontId="13" fillId="0" borderId="0" xfId="0" applyFont="1" applyAlignment="1"/>
    <xf numFmtId="0" fontId="9" fillId="0" borderId="0" xfId="0" applyFont="1" applyBorder="1" applyAlignment="1">
      <alignment horizontal="left"/>
    </xf>
    <xf numFmtId="49" fontId="10" fillId="0" borderId="5" xfId="0" applyNumberFormat="1" applyFont="1" applyBorder="1" applyAlignment="1">
      <alignment horizontal="center" wrapText="1"/>
    </xf>
    <xf numFmtId="13" fontId="1" fillId="0" borderId="5" xfId="0" applyNumberFormat="1" applyFont="1" applyBorder="1" applyAlignment="1">
      <alignment horizontal="center" wrapText="1"/>
    </xf>
    <xf numFmtId="2" fontId="8" fillId="0" borderId="0" xfId="0" applyNumberFormat="1" applyFont="1" applyBorder="1"/>
    <xf numFmtId="2" fontId="6" fillId="0" borderId="0" xfId="0" applyNumberFormat="1" applyFont="1" applyBorder="1" applyAlignment="1"/>
    <xf numFmtId="0" fontId="14" fillId="0" borderId="0" xfId="0" applyFont="1" applyBorder="1" applyAlignment="1"/>
    <xf numFmtId="0" fontId="0" fillId="0" borderId="0" xfId="0" applyFont="1" applyBorder="1" applyAlignment="1"/>
    <xf numFmtId="0" fontId="15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0" fontId="5" fillId="0" borderId="5" xfId="0" applyFont="1" applyBorder="1" applyAlignment="1"/>
    <xf numFmtId="0" fontId="0" fillId="0" borderId="12" xfId="0" applyBorder="1" applyAlignment="1"/>
    <xf numFmtId="0" fontId="5" fillId="0" borderId="0" xfId="0" applyFont="1" applyAlignment="1">
      <alignment horizontal="left" indent="15"/>
    </xf>
    <xf numFmtId="0" fontId="5" fillId="0" borderId="0" xfId="0" applyFont="1" applyAlignment="1"/>
    <xf numFmtId="0" fontId="1" fillId="0" borderId="12" xfId="0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3" xfId="0" applyFont="1" applyBorder="1" applyAlignment="1"/>
    <xf numFmtId="0" fontId="0" fillId="0" borderId="4" xfId="0" applyFill="1" applyBorder="1" applyAlignment="1"/>
    <xf numFmtId="0" fontId="5" fillId="0" borderId="12" xfId="0" applyFont="1" applyBorder="1" applyAlignment="1"/>
    <xf numFmtId="0" fontId="0" fillId="0" borderId="3" xfId="0" applyBorder="1" applyAlignment="1"/>
    <xf numFmtId="0" fontId="13" fillId="0" borderId="0" xfId="0" applyFont="1" applyBorder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14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textRotation="255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14" xfId="0" applyFont="1" applyFill="1" applyBorder="1" applyAlignment="1">
      <alignment vertical="top" wrapText="1"/>
    </xf>
    <xf numFmtId="0" fontId="5" fillId="0" borderId="0" xfId="0" applyFont="1" applyBorder="1" applyAlignment="1">
      <alignment horizontal="right"/>
    </xf>
    <xf numFmtId="0" fontId="7" fillId="0" borderId="8" xfId="0" applyFont="1" applyBorder="1" applyAlignment="1">
      <alignment horizontal="right" vertical="top" textRotation="255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14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7" fillId="0" borderId="7" xfId="0" applyFont="1" applyBorder="1" applyAlignment="1">
      <alignment horizontal="right" vertical="top" textRotation="255" wrapText="1"/>
    </xf>
    <xf numFmtId="0" fontId="10" fillId="0" borderId="0" xfId="0" applyFont="1" applyFill="1" applyBorder="1" applyAlignment="1">
      <alignment horizontal="right" vertical="top"/>
    </xf>
    <xf numFmtId="0" fontId="7" fillId="0" borderId="7" xfId="0" applyFont="1" applyBorder="1" applyAlignment="1">
      <alignment vertical="top" textRotation="255" wrapText="1"/>
    </xf>
    <xf numFmtId="0" fontId="7" fillId="0" borderId="6" xfId="0" applyFont="1" applyBorder="1" applyAlignment="1">
      <alignment vertical="top" wrapText="1"/>
    </xf>
    <xf numFmtId="0" fontId="10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10" fillId="2" borderId="15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horizontal="right" vertical="top" wrapText="1"/>
    </xf>
    <xf numFmtId="0" fontId="7" fillId="0" borderId="8" xfId="0" applyFont="1" applyBorder="1" applyAlignment="1">
      <alignment horizontal="center" vertical="top" textRotation="255" wrapText="1"/>
    </xf>
    <xf numFmtId="0" fontId="10" fillId="0" borderId="5" xfId="0" applyFont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9" fillId="0" borderId="5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textRotation="255" wrapText="1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6" fillId="0" borderId="5" xfId="0" applyFont="1" applyBorder="1" applyAlignment="1"/>
    <xf numFmtId="2" fontId="5" fillId="0" borderId="5" xfId="0" applyNumberFormat="1" applyFont="1" applyBorder="1" applyAlignment="1"/>
    <xf numFmtId="0" fontId="1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center" vertical="top" textRotation="255" wrapText="1"/>
    </xf>
    <xf numFmtId="0" fontId="9" fillId="0" borderId="0" xfId="0" applyFont="1" applyBorder="1" applyAlignment="1">
      <alignment horizontal="left"/>
    </xf>
    <xf numFmtId="0" fontId="10" fillId="0" borderId="5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0"/>
  <sheetViews>
    <sheetView tabSelected="1" view="pageBreakPreview" topLeftCell="B1" zoomScaleNormal="75" zoomScaleSheetLayoutView="100" workbookViewId="0">
      <pane ySplit="2" topLeftCell="A22" activePane="bottomLeft" state="frozen"/>
      <selection pane="bottomLeft" activeCell="P67" sqref="P67"/>
    </sheetView>
  </sheetViews>
  <sheetFormatPr defaultColWidth="9.140625" defaultRowHeight="12.75" x14ac:dyDescent="0.2"/>
  <cols>
    <col min="1" max="1" width="1.7109375" style="18" hidden="1" customWidth="1"/>
    <col min="2" max="2" width="38.85546875" style="13" customWidth="1"/>
    <col min="3" max="3" width="9.7109375" style="19" customWidth="1"/>
    <col min="4" max="4" width="8.7109375" style="13" customWidth="1"/>
    <col min="5" max="5" width="10" style="13" customWidth="1"/>
    <col min="6" max="6" width="10.85546875" style="13" customWidth="1"/>
    <col min="7" max="7" width="11.28515625" style="13" customWidth="1"/>
    <col min="8" max="8" width="8.7109375" style="28" customWidth="1"/>
    <col min="9" max="9" width="7.28515625" style="28" customWidth="1"/>
    <col min="10" max="10" width="10.85546875" style="28" customWidth="1"/>
    <col min="11" max="11" width="7.140625" style="28" customWidth="1"/>
    <col min="12" max="12" width="8.140625" style="28" customWidth="1"/>
    <col min="13" max="13" width="7.85546875" style="28" customWidth="1"/>
    <col min="14" max="14" width="8.42578125" style="28" customWidth="1"/>
    <col min="15" max="15" width="7.5703125" style="28" customWidth="1"/>
    <col min="16" max="16" width="10" style="28" customWidth="1"/>
    <col min="17" max="17" width="9.140625" style="28"/>
    <col min="18" max="16384" width="9.140625" style="13"/>
  </cols>
  <sheetData>
    <row r="1" spans="1:36" s="85" customFormat="1" ht="49.9" customHeight="1" x14ac:dyDescent="0.2">
      <c r="A1" s="84"/>
      <c r="B1" s="138" t="s">
        <v>0</v>
      </c>
      <c r="C1" s="105" t="s">
        <v>47</v>
      </c>
      <c r="D1" s="160" t="s">
        <v>48</v>
      </c>
      <c r="E1" s="161"/>
      <c r="F1" s="162"/>
      <c r="G1" s="112" t="s">
        <v>1</v>
      </c>
      <c r="H1" s="163" t="s">
        <v>96</v>
      </c>
      <c r="I1" s="163"/>
      <c r="J1" s="163"/>
      <c r="K1" s="109"/>
      <c r="L1" s="107" t="s">
        <v>97</v>
      </c>
      <c r="M1" s="108"/>
      <c r="N1" s="108"/>
      <c r="O1" s="109"/>
      <c r="P1" s="110" t="s">
        <v>98</v>
      </c>
      <c r="Q1" s="110" t="s">
        <v>99</v>
      </c>
    </row>
    <row r="2" spans="1:36" s="27" customFormat="1" ht="39" customHeight="1" x14ac:dyDescent="0.2">
      <c r="A2" s="104"/>
      <c r="B2" s="139"/>
      <c r="C2" s="106"/>
      <c r="D2" s="60" t="s">
        <v>49</v>
      </c>
      <c r="E2" s="60" t="s">
        <v>50</v>
      </c>
      <c r="F2" s="60" t="s">
        <v>51</v>
      </c>
      <c r="G2" s="113"/>
      <c r="H2" s="82" t="s">
        <v>100</v>
      </c>
      <c r="I2" s="82" t="s">
        <v>101</v>
      </c>
      <c r="J2" s="82" t="s">
        <v>102</v>
      </c>
      <c r="K2" s="82" t="s">
        <v>103</v>
      </c>
      <c r="L2" s="82" t="s">
        <v>104</v>
      </c>
      <c r="M2" s="82" t="s">
        <v>106</v>
      </c>
      <c r="N2" s="82" t="s">
        <v>105</v>
      </c>
      <c r="O2" s="82" t="s">
        <v>107</v>
      </c>
      <c r="P2" s="111"/>
      <c r="Q2" s="111"/>
    </row>
    <row r="3" spans="1:36" s="26" customFormat="1" ht="19.899999999999999" customHeight="1" x14ac:dyDescent="0.2">
      <c r="A3" s="104"/>
      <c r="B3" s="127">
        <v>2</v>
      </c>
      <c r="C3" s="23" t="s">
        <v>46</v>
      </c>
      <c r="D3" s="103">
        <v>4</v>
      </c>
      <c r="E3" s="103">
        <v>5</v>
      </c>
      <c r="F3" s="20">
        <v>6</v>
      </c>
      <c r="G3" s="104">
        <v>7</v>
      </c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6" s="123" customFormat="1" ht="15" customHeight="1" x14ac:dyDescent="0.2">
      <c r="A4" s="104" t="s">
        <v>36</v>
      </c>
      <c r="B4" s="141" t="s">
        <v>36</v>
      </c>
      <c r="C4" s="141"/>
      <c r="D4" s="141"/>
      <c r="E4" s="141"/>
      <c r="F4" s="141"/>
      <c r="G4" s="141"/>
      <c r="S4" s="123" t="s">
        <v>37</v>
      </c>
      <c r="AJ4" s="123" t="s">
        <v>75</v>
      </c>
    </row>
    <row r="5" spans="1:36" s="123" customFormat="1" ht="15" customHeight="1" x14ac:dyDescent="0.2">
      <c r="A5" s="104" t="s">
        <v>37</v>
      </c>
      <c r="B5" s="115" t="s">
        <v>37</v>
      </c>
      <c r="C5" s="121"/>
      <c r="D5" s="121"/>
      <c r="E5" s="121"/>
      <c r="F5" s="121"/>
      <c r="G5" s="121"/>
    </row>
    <row r="6" spans="1:36" s="123" customFormat="1" ht="15" customHeight="1" x14ac:dyDescent="0.2">
      <c r="A6" s="104"/>
      <c r="B6" s="118" t="s">
        <v>117</v>
      </c>
      <c r="C6" s="121"/>
      <c r="D6" s="121"/>
      <c r="E6" s="121"/>
      <c r="F6" s="121"/>
      <c r="G6" s="121"/>
    </row>
    <row r="7" spans="1:36" s="26" customFormat="1" ht="24" customHeight="1" x14ac:dyDescent="0.25">
      <c r="A7" s="104"/>
      <c r="B7" s="128" t="s">
        <v>62</v>
      </c>
      <c r="C7" s="51"/>
      <c r="D7" s="46"/>
      <c r="E7" s="46"/>
      <c r="F7" s="46"/>
      <c r="G7" s="7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36" s="26" customFormat="1" ht="24" customHeight="1" x14ac:dyDescent="0.25">
      <c r="A8" s="104"/>
      <c r="B8" s="129" t="s">
        <v>112</v>
      </c>
      <c r="C8" s="51" t="s">
        <v>60</v>
      </c>
      <c r="D8" s="45">
        <v>0.36</v>
      </c>
      <c r="E8" s="45">
        <v>1.98</v>
      </c>
      <c r="F8" s="45">
        <v>2.46</v>
      </c>
      <c r="G8" s="80">
        <v>29.4</v>
      </c>
      <c r="H8" s="149">
        <v>7.6</v>
      </c>
      <c r="I8" s="149">
        <v>5.5</v>
      </c>
      <c r="J8" s="149">
        <v>0.95</v>
      </c>
      <c r="K8" s="149">
        <v>0.25</v>
      </c>
      <c r="L8" s="149">
        <v>0.99</v>
      </c>
      <c r="M8" s="149">
        <v>0.01</v>
      </c>
      <c r="N8" s="149">
        <v>0.01</v>
      </c>
      <c r="O8" s="149">
        <v>2.2999999999999998</v>
      </c>
      <c r="P8" s="149">
        <v>53</v>
      </c>
      <c r="Q8" s="149">
        <v>2011</v>
      </c>
    </row>
    <row r="9" spans="1:36" s="26" customFormat="1" ht="24" customHeight="1" x14ac:dyDescent="0.25">
      <c r="A9" s="104"/>
      <c r="B9" s="130" t="s">
        <v>113</v>
      </c>
      <c r="C9" s="47" t="s">
        <v>61</v>
      </c>
      <c r="D9" s="150">
        <v>11.41</v>
      </c>
      <c r="E9" s="150">
        <v>5.13</v>
      </c>
      <c r="F9" s="150">
        <v>14.85</v>
      </c>
      <c r="G9" s="151">
        <v>151.19999999999999</v>
      </c>
      <c r="H9" s="149">
        <v>55.7</v>
      </c>
      <c r="I9" s="149">
        <v>28.79</v>
      </c>
      <c r="J9" s="149">
        <v>157.05000000000001</v>
      </c>
      <c r="K9" s="149">
        <v>0.95</v>
      </c>
      <c r="L9" s="149">
        <v>8.1000000000000003E-2</v>
      </c>
      <c r="M9" s="149">
        <v>0.09</v>
      </c>
      <c r="N9" s="149">
        <v>1.63</v>
      </c>
      <c r="O9" s="149">
        <v>0.35</v>
      </c>
      <c r="P9" s="149">
        <v>234</v>
      </c>
      <c r="Q9" s="149">
        <v>2013</v>
      </c>
    </row>
    <row r="10" spans="1:36" s="26" customFormat="1" ht="47.25" x14ac:dyDescent="0.25">
      <c r="A10" s="148"/>
      <c r="B10" s="130" t="s">
        <v>90</v>
      </c>
      <c r="C10" s="47" t="s">
        <v>71</v>
      </c>
      <c r="D10" s="24">
        <v>3.67</v>
      </c>
      <c r="E10" s="24">
        <v>5.76</v>
      </c>
      <c r="F10" s="24">
        <v>23.64</v>
      </c>
      <c r="G10" s="77">
        <v>164.64</v>
      </c>
      <c r="H10" s="28">
        <v>44.32</v>
      </c>
      <c r="I10" s="28">
        <v>33.299999999999997</v>
      </c>
      <c r="J10" s="28">
        <v>103.9</v>
      </c>
      <c r="K10" s="28">
        <v>1.2</v>
      </c>
      <c r="L10" s="28">
        <v>0.16</v>
      </c>
      <c r="M10" s="28">
        <v>0.13</v>
      </c>
      <c r="N10" s="28">
        <v>1.62</v>
      </c>
      <c r="O10" s="28">
        <v>22.33</v>
      </c>
      <c r="P10" s="28">
        <v>321</v>
      </c>
      <c r="Q10" s="28">
        <v>2011</v>
      </c>
    </row>
    <row r="11" spans="1:36" s="26" customFormat="1" ht="15.75" x14ac:dyDescent="0.25">
      <c r="A11" s="104"/>
      <c r="B11" s="130" t="s">
        <v>114</v>
      </c>
      <c r="C11" s="47" t="s">
        <v>52</v>
      </c>
      <c r="D11" s="45">
        <v>0.67</v>
      </c>
      <c r="E11" s="45">
        <v>0.28000000000000003</v>
      </c>
      <c r="F11" s="45">
        <v>29.33</v>
      </c>
      <c r="G11" s="80">
        <v>122.6</v>
      </c>
      <c r="H11" s="149">
        <v>21.6</v>
      </c>
      <c r="I11" s="149">
        <v>3.4</v>
      </c>
      <c r="J11" s="149">
        <v>3.4</v>
      </c>
      <c r="K11" s="149">
        <v>0.6</v>
      </c>
      <c r="L11" s="149">
        <v>1.4E-2</v>
      </c>
      <c r="M11" s="149">
        <v>0.06</v>
      </c>
      <c r="N11" s="149">
        <v>0.24</v>
      </c>
      <c r="O11" s="149">
        <v>140</v>
      </c>
      <c r="P11" s="149">
        <v>1210</v>
      </c>
      <c r="Q11" s="149">
        <v>2016</v>
      </c>
    </row>
    <row r="12" spans="1:36" s="26" customFormat="1" ht="15.75" x14ac:dyDescent="0.25">
      <c r="A12" s="104"/>
      <c r="B12" s="130" t="s">
        <v>92</v>
      </c>
      <c r="C12" s="47" t="s">
        <v>93</v>
      </c>
      <c r="D12" s="46">
        <v>0.6</v>
      </c>
      <c r="E12" s="46">
        <v>0.6</v>
      </c>
      <c r="F12" s="46">
        <v>13.5</v>
      </c>
      <c r="G12" s="75">
        <v>66</v>
      </c>
      <c r="H12" s="28">
        <v>24</v>
      </c>
      <c r="I12" s="28">
        <v>13.5</v>
      </c>
      <c r="J12" s="28">
        <v>16.5</v>
      </c>
      <c r="K12" s="28">
        <v>3.3</v>
      </c>
      <c r="L12" s="28">
        <v>0.05</v>
      </c>
      <c r="M12" s="28">
        <v>0.03</v>
      </c>
      <c r="N12" s="28">
        <v>4.4999999999999998E-2</v>
      </c>
      <c r="O12" s="28">
        <v>15</v>
      </c>
      <c r="P12" s="28">
        <v>368</v>
      </c>
      <c r="Q12" s="28">
        <v>2011</v>
      </c>
    </row>
    <row r="13" spans="1:36" s="26" customFormat="1" ht="15.75" x14ac:dyDescent="0.25">
      <c r="A13" s="104"/>
      <c r="B13" s="130" t="s">
        <v>31</v>
      </c>
      <c r="C13" s="47" t="s">
        <v>70</v>
      </c>
      <c r="D13" s="46">
        <v>3.95</v>
      </c>
      <c r="E13" s="46">
        <v>0.5</v>
      </c>
      <c r="F13" s="46">
        <v>24.15</v>
      </c>
      <c r="G13" s="75">
        <v>116.6</v>
      </c>
      <c r="H13" s="28">
        <v>11.5</v>
      </c>
      <c r="I13" s="28">
        <v>16.5</v>
      </c>
      <c r="J13" s="28">
        <v>43.5</v>
      </c>
      <c r="K13" s="28">
        <v>1</v>
      </c>
      <c r="L13" s="28">
        <v>0.08</v>
      </c>
      <c r="M13" s="28">
        <v>0.03</v>
      </c>
      <c r="N13" s="28">
        <v>8</v>
      </c>
      <c r="O13" s="28">
        <v>0</v>
      </c>
      <c r="P13" s="28">
        <v>1</v>
      </c>
      <c r="Q13" s="28">
        <v>2011</v>
      </c>
    </row>
    <row r="14" spans="1:36" s="26" customFormat="1" ht="15.75" x14ac:dyDescent="0.25">
      <c r="A14" s="104"/>
      <c r="B14" s="130" t="s">
        <v>14</v>
      </c>
      <c r="C14" s="47" t="s">
        <v>30</v>
      </c>
      <c r="D14" s="46">
        <v>1.98</v>
      </c>
      <c r="E14" s="46">
        <v>0.4</v>
      </c>
      <c r="F14" s="46">
        <v>0.36</v>
      </c>
      <c r="G14" s="75">
        <v>52.2</v>
      </c>
      <c r="H14" s="28">
        <v>10.5</v>
      </c>
      <c r="I14" s="28">
        <v>14.1</v>
      </c>
      <c r="J14" s="28">
        <v>47.4</v>
      </c>
      <c r="K14" s="28">
        <v>1.17</v>
      </c>
      <c r="L14" s="28">
        <v>0.05</v>
      </c>
      <c r="M14" s="28">
        <v>0.02</v>
      </c>
      <c r="N14" s="28">
        <v>0.21</v>
      </c>
      <c r="O14" s="28">
        <v>0</v>
      </c>
      <c r="P14" s="28">
        <v>1</v>
      </c>
      <c r="Q14" s="28">
        <v>2011</v>
      </c>
    </row>
    <row r="15" spans="1:36" s="27" customFormat="1" ht="15.75" x14ac:dyDescent="0.25">
      <c r="A15" s="104"/>
      <c r="B15" s="128" t="s">
        <v>64</v>
      </c>
      <c r="C15" s="49" t="s">
        <v>65</v>
      </c>
      <c r="D15" s="35">
        <f>SUM(D9:D14)</f>
        <v>22.28</v>
      </c>
      <c r="E15" s="35">
        <f t="shared" ref="E15:O15" si="0">SUM(E9:E14)</f>
        <v>12.67</v>
      </c>
      <c r="F15" s="35">
        <f t="shared" si="0"/>
        <v>105.83</v>
      </c>
      <c r="G15" s="35">
        <f t="shared" si="0"/>
        <v>673.24</v>
      </c>
      <c r="H15" s="35">
        <f t="shared" si="0"/>
        <v>167.62</v>
      </c>
      <c r="I15" s="35">
        <f t="shared" si="0"/>
        <v>109.58999999999999</v>
      </c>
      <c r="J15" s="35">
        <f t="shared" si="0"/>
        <v>371.75</v>
      </c>
      <c r="K15" s="35">
        <f t="shared" si="0"/>
        <v>8.2199999999999989</v>
      </c>
      <c r="L15" s="35">
        <f t="shared" si="0"/>
        <v>0.435</v>
      </c>
      <c r="M15" s="35">
        <f t="shared" si="0"/>
        <v>0.3600000000000001</v>
      </c>
      <c r="N15" s="35">
        <f t="shared" si="0"/>
        <v>11.745000000000001</v>
      </c>
      <c r="O15" s="35">
        <f t="shared" si="0"/>
        <v>177.68</v>
      </c>
      <c r="P15" s="82"/>
      <c r="Q15" s="82"/>
    </row>
    <row r="16" spans="1:36" s="26" customFormat="1" ht="15" customHeight="1" x14ac:dyDescent="0.2">
      <c r="A16" s="104"/>
      <c r="B16" s="115"/>
      <c r="C16" s="101"/>
      <c r="D16" s="101"/>
      <c r="E16" s="101"/>
      <c r="F16" s="101"/>
      <c r="G16" s="101"/>
    </row>
    <row r="17" spans="1:17" s="27" customFormat="1" ht="15" customHeight="1" x14ac:dyDescent="0.2">
      <c r="A17" s="104"/>
      <c r="B17" s="100"/>
      <c r="C17" s="100"/>
      <c r="D17" s="100"/>
      <c r="E17" s="100"/>
      <c r="F17" s="100"/>
      <c r="G17" s="100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s="119" customFormat="1" ht="15" customHeight="1" x14ac:dyDescent="0.2">
      <c r="A18" s="104"/>
      <c r="B18" s="141" t="s">
        <v>38</v>
      </c>
      <c r="C18" s="142"/>
      <c r="D18" s="142"/>
      <c r="E18" s="142"/>
      <c r="F18" s="142"/>
      <c r="G18" s="142"/>
    </row>
    <row r="19" spans="1:17" s="119" customFormat="1" ht="15" customHeight="1" x14ac:dyDescent="0.2">
      <c r="A19" s="104"/>
      <c r="B19" s="115" t="s">
        <v>37</v>
      </c>
      <c r="C19" s="121"/>
      <c r="D19" s="121"/>
      <c r="E19" s="121"/>
      <c r="F19" s="121"/>
      <c r="G19" s="121"/>
    </row>
    <row r="20" spans="1:17" s="123" customFormat="1" ht="15" customHeight="1" x14ac:dyDescent="0.2">
      <c r="A20" s="104"/>
      <c r="B20" s="115" t="s">
        <v>117</v>
      </c>
      <c r="C20" s="121"/>
      <c r="D20" s="121"/>
      <c r="E20" s="121"/>
      <c r="F20" s="121"/>
      <c r="G20" s="121"/>
    </row>
    <row r="21" spans="1:17" s="26" customFormat="1" ht="15" customHeight="1" x14ac:dyDescent="0.2">
      <c r="A21" s="104"/>
      <c r="B21" s="115"/>
      <c r="C21" s="101"/>
      <c r="D21" s="101"/>
      <c r="E21" s="101"/>
      <c r="F21" s="101"/>
      <c r="G21" s="101"/>
    </row>
    <row r="22" spans="1:17" s="26" customFormat="1" ht="24.75" customHeight="1" x14ac:dyDescent="0.25">
      <c r="A22" s="104"/>
      <c r="B22" s="144" t="s">
        <v>62</v>
      </c>
      <c r="C22" s="47"/>
      <c r="D22" s="24"/>
      <c r="E22" s="24"/>
      <c r="F22" s="24"/>
      <c r="G22" s="24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s="26" customFormat="1" ht="21.75" customHeight="1" x14ac:dyDescent="0.25">
      <c r="A23" s="104"/>
      <c r="B23" s="131" t="s">
        <v>78</v>
      </c>
      <c r="C23" s="47" t="s">
        <v>60</v>
      </c>
      <c r="D23" s="24">
        <v>1.6</v>
      </c>
      <c r="E23" s="24">
        <v>4</v>
      </c>
      <c r="F23" s="24">
        <v>8</v>
      </c>
      <c r="G23" s="77">
        <v>72</v>
      </c>
      <c r="H23" s="28">
        <v>25.78</v>
      </c>
      <c r="I23" s="28">
        <v>10.68</v>
      </c>
      <c r="J23" s="28">
        <v>34.68</v>
      </c>
      <c r="K23" s="28">
        <v>0.99</v>
      </c>
      <c r="L23" s="28">
        <v>0.02</v>
      </c>
      <c r="M23" s="28">
        <v>1.2E-2</v>
      </c>
      <c r="N23" s="28">
        <v>0.01</v>
      </c>
      <c r="O23" s="28">
        <v>1.71</v>
      </c>
      <c r="P23" s="28">
        <v>75</v>
      </c>
      <c r="Q23" s="28">
        <v>2011</v>
      </c>
    </row>
    <row r="24" spans="1:17" s="26" customFormat="1" ht="21.75" customHeight="1" x14ac:dyDescent="0.25">
      <c r="A24" s="104"/>
      <c r="B24" s="154" t="s">
        <v>122</v>
      </c>
      <c r="C24" s="47" t="s">
        <v>123</v>
      </c>
      <c r="D24" s="46">
        <v>19.190000000000001</v>
      </c>
      <c r="E24" s="46">
        <v>15.54</v>
      </c>
      <c r="F24" s="46">
        <v>0.65</v>
      </c>
      <c r="G24" s="75">
        <v>233.5</v>
      </c>
      <c r="H24" s="28">
        <v>41.71</v>
      </c>
      <c r="I24" s="28">
        <v>25.63</v>
      </c>
      <c r="J24" s="28">
        <v>146</v>
      </c>
      <c r="K24" s="28">
        <v>1.24</v>
      </c>
      <c r="L24" s="28">
        <v>0.04</v>
      </c>
      <c r="M24" s="28">
        <v>0.13</v>
      </c>
      <c r="N24" s="28">
        <v>2.68</v>
      </c>
      <c r="O24" s="28">
        <v>0.01</v>
      </c>
      <c r="P24" s="28">
        <v>278</v>
      </c>
      <c r="Q24" s="28">
        <v>2011</v>
      </c>
    </row>
    <row r="25" spans="1:17" s="26" customFormat="1" ht="15.75" x14ac:dyDescent="0.25">
      <c r="A25" s="104"/>
      <c r="B25" s="130" t="s">
        <v>79</v>
      </c>
      <c r="C25" s="47" t="s">
        <v>72</v>
      </c>
      <c r="D25" s="24">
        <v>5.6</v>
      </c>
      <c r="E25" s="24">
        <v>5.83</v>
      </c>
      <c r="F25" s="24">
        <v>0.69</v>
      </c>
      <c r="G25" s="77">
        <v>175.2</v>
      </c>
      <c r="H25" s="28">
        <v>11.04</v>
      </c>
      <c r="I25" s="28">
        <v>88.2</v>
      </c>
      <c r="J25" s="28">
        <v>133.30000000000001</v>
      </c>
      <c r="K25" s="28">
        <v>2.97</v>
      </c>
      <c r="L25" s="28">
        <v>0.13</v>
      </c>
      <c r="M25" s="28">
        <v>7.0000000000000007E-2</v>
      </c>
      <c r="N25" s="28">
        <v>1.6</v>
      </c>
      <c r="O25" s="28">
        <v>0</v>
      </c>
      <c r="P25" s="28">
        <v>168</v>
      </c>
      <c r="Q25" s="28">
        <v>2011</v>
      </c>
    </row>
    <row r="26" spans="1:17" s="26" customFormat="1" ht="15.75" x14ac:dyDescent="0.25">
      <c r="A26" s="104"/>
      <c r="B26" s="130" t="s">
        <v>80</v>
      </c>
      <c r="C26" s="47" t="s">
        <v>81</v>
      </c>
      <c r="D26" s="24">
        <v>0.26</v>
      </c>
      <c r="E26" s="24">
        <v>0.06</v>
      </c>
      <c r="F26" s="24">
        <v>15.2</v>
      </c>
      <c r="G26" s="77">
        <v>62</v>
      </c>
      <c r="H26" s="28">
        <v>17.38</v>
      </c>
      <c r="I26" s="28">
        <v>5.24</v>
      </c>
      <c r="J26" s="28">
        <v>9.7799999999999994</v>
      </c>
      <c r="K26" s="28">
        <v>0.91</v>
      </c>
      <c r="L26" s="28">
        <v>0</v>
      </c>
      <c r="M26" s="28">
        <v>0</v>
      </c>
      <c r="N26" s="28">
        <v>0.03</v>
      </c>
      <c r="O26" s="28">
        <v>2.83</v>
      </c>
      <c r="P26" s="28">
        <v>393</v>
      </c>
      <c r="Q26" s="28">
        <v>2005</v>
      </c>
    </row>
    <row r="27" spans="1:17" s="26" customFormat="1" ht="15.75" x14ac:dyDescent="0.25">
      <c r="A27" s="104"/>
      <c r="B27" s="130" t="s">
        <v>29</v>
      </c>
      <c r="C27" s="47" t="s">
        <v>70</v>
      </c>
      <c r="D27" s="46">
        <v>3.95</v>
      </c>
      <c r="E27" s="46">
        <v>0.5</v>
      </c>
      <c r="F27" s="46">
        <v>24.15</v>
      </c>
      <c r="G27" s="75">
        <v>116.6</v>
      </c>
      <c r="H27" s="28">
        <v>11.5</v>
      </c>
      <c r="I27" s="28">
        <v>16.5</v>
      </c>
      <c r="J27" s="28">
        <v>43.5</v>
      </c>
      <c r="K27" s="28">
        <v>1</v>
      </c>
      <c r="L27" s="28">
        <v>0.08</v>
      </c>
      <c r="M27" s="28">
        <v>0.03</v>
      </c>
      <c r="N27" s="28">
        <v>8</v>
      </c>
      <c r="O27" s="28">
        <v>0</v>
      </c>
      <c r="P27" s="28">
        <v>1</v>
      </c>
      <c r="Q27" s="28">
        <v>2011</v>
      </c>
    </row>
    <row r="28" spans="1:17" s="26" customFormat="1" ht="15.75" x14ac:dyDescent="0.25">
      <c r="A28" s="104"/>
      <c r="B28" s="132" t="s">
        <v>14</v>
      </c>
      <c r="C28" s="87" t="s">
        <v>30</v>
      </c>
      <c r="D28" s="86">
        <v>1.98</v>
      </c>
      <c r="E28" s="86">
        <v>0.4</v>
      </c>
      <c r="F28" s="86">
        <v>0.36</v>
      </c>
      <c r="G28" s="88">
        <v>52.2</v>
      </c>
      <c r="H28" s="83">
        <v>10.5</v>
      </c>
      <c r="I28" s="83">
        <v>14.1</v>
      </c>
      <c r="J28" s="83">
        <v>47.4</v>
      </c>
      <c r="K28" s="83">
        <v>1.17</v>
      </c>
      <c r="L28" s="83">
        <v>0.05</v>
      </c>
      <c r="M28" s="83">
        <v>0.02</v>
      </c>
      <c r="N28" s="83">
        <v>0.21</v>
      </c>
      <c r="O28" s="83">
        <v>0</v>
      </c>
      <c r="P28" s="83">
        <v>1</v>
      </c>
      <c r="Q28" s="83">
        <v>2011</v>
      </c>
    </row>
    <row r="29" spans="1:17" s="82" customFormat="1" ht="15.75" x14ac:dyDescent="0.25">
      <c r="A29" s="104"/>
      <c r="B29" s="128" t="s">
        <v>64</v>
      </c>
      <c r="C29" s="49" t="s">
        <v>109</v>
      </c>
      <c r="D29" s="35">
        <f>SUM(D23:D28)</f>
        <v>32.58</v>
      </c>
      <c r="E29" s="35">
        <f t="shared" ref="E29:O29" si="1">SUM(E23:E28)</f>
        <v>26.329999999999995</v>
      </c>
      <c r="F29" s="35">
        <f t="shared" si="1"/>
        <v>49.05</v>
      </c>
      <c r="G29" s="35">
        <f t="shared" si="1"/>
        <v>711.50000000000011</v>
      </c>
      <c r="H29" s="35">
        <f t="shared" si="1"/>
        <v>117.91</v>
      </c>
      <c r="I29" s="35">
        <f t="shared" si="1"/>
        <v>160.35</v>
      </c>
      <c r="J29" s="35">
        <f t="shared" si="1"/>
        <v>414.65999999999997</v>
      </c>
      <c r="K29" s="35">
        <f t="shared" si="1"/>
        <v>8.2800000000000011</v>
      </c>
      <c r="L29" s="35">
        <f t="shared" si="1"/>
        <v>0.32</v>
      </c>
      <c r="M29" s="35">
        <f t="shared" si="1"/>
        <v>0.26200000000000001</v>
      </c>
      <c r="N29" s="35">
        <f t="shared" si="1"/>
        <v>12.530000000000001</v>
      </c>
      <c r="O29" s="35">
        <f t="shared" si="1"/>
        <v>4.55</v>
      </c>
    </row>
    <row r="30" spans="1:17" s="26" customFormat="1" ht="15" customHeight="1" x14ac:dyDescent="0.2">
      <c r="A30" s="104"/>
      <c r="B30" s="133"/>
      <c r="C30" s="114"/>
      <c r="D30" s="114"/>
      <c r="E30" s="114"/>
      <c r="F30" s="114"/>
      <c r="G30" s="114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19" customFormat="1" ht="15" customHeight="1" x14ac:dyDescent="0.2">
      <c r="A31" s="104"/>
      <c r="B31" s="141" t="s">
        <v>39</v>
      </c>
      <c r="C31" s="142"/>
      <c r="D31" s="142"/>
      <c r="E31" s="142"/>
      <c r="F31" s="142"/>
      <c r="G31" s="142"/>
    </row>
    <row r="32" spans="1:17" s="119" customFormat="1" ht="15" customHeight="1" x14ac:dyDescent="0.2">
      <c r="A32" s="104"/>
      <c r="B32" s="115" t="s">
        <v>37</v>
      </c>
      <c r="C32" s="121"/>
      <c r="D32" s="121"/>
      <c r="E32" s="121"/>
      <c r="F32" s="121"/>
      <c r="G32" s="121"/>
    </row>
    <row r="33" spans="1:17" s="123" customFormat="1" ht="15" customHeight="1" x14ac:dyDescent="0.2">
      <c r="A33" s="104"/>
      <c r="B33" s="118" t="s">
        <v>117</v>
      </c>
      <c r="C33" s="122"/>
      <c r="D33" s="122"/>
      <c r="E33" s="122"/>
      <c r="F33" s="122"/>
      <c r="G33" s="122"/>
    </row>
    <row r="34" spans="1:17" s="26" customFormat="1" ht="15" customHeight="1" x14ac:dyDescent="0.2">
      <c r="A34" s="104"/>
      <c r="B34" s="133"/>
      <c r="C34" s="114"/>
      <c r="D34" s="114"/>
      <c r="E34" s="114"/>
      <c r="F34" s="114"/>
      <c r="G34" s="114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s="26" customFormat="1" ht="24" customHeight="1" x14ac:dyDescent="0.2">
      <c r="A35" s="104"/>
      <c r="B35" s="134" t="s">
        <v>62</v>
      </c>
      <c r="C35" s="22"/>
      <c r="D35" s="21"/>
      <c r="E35" s="21"/>
      <c r="F35" s="21"/>
      <c r="G35" s="74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26" customFormat="1" ht="15.75" x14ac:dyDescent="0.25">
      <c r="A36" s="104"/>
      <c r="B36" s="129" t="s">
        <v>53</v>
      </c>
      <c r="C36" s="47" t="s">
        <v>60</v>
      </c>
      <c r="D36" s="45">
        <v>0.28000000000000003</v>
      </c>
      <c r="E36" s="45">
        <v>0</v>
      </c>
      <c r="F36" s="45">
        <v>1.21</v>
      </c>
      <c r="G36" s="80">
        <v>5.78</v>
      </c>
      <c r="H36" s="150">
        <v>15.57</v>
      </c>
      <c r="I36" s="152">
        <v>9.5</v>
      </c>
      <c r="J36" s="152">
        <v>28.57</v>
      </c>
      <c r="K36" s="152">
        <v>1.23</v>
      </c>
      <c r="L36" s="152">
        <v>0</v>
      </c>
      <c r="M36" s="152">
        <v>0</v>
      </c>
      <c r="N36" s="152">
        <v>0.16</v>
      </c>
      <c r="O36" s="152">
        <v>6.78</v>
      </c>
      <c r="P36" s="152">
        <v>71</v>
      </c>
      <c r="Q36" s="152">
        <v>2005</v>
      </c>
    </row>
    <row r="37" spans="1:17" s="26" customFormat="1" ht="35.25" customHeight="1" x14ac:dyDescent="0.25">
      <c r="A37" s="104"/>
      <c r="B37" s="130" t="s">
        <v>95</v>
      </c>
      <c r="C37" s="47" t="s">
        <v>61</v>
      </c>
      <c r="D37" s="46">
        <v>16</v>
      </c>
      <c r="E37" s="46">
        <v>16.66</v>
      </c>
      <c r="F37" s="46">
        <v>1.56</v>
      </c>
      <c r="G37" s="75">
        <v>275.39999999999998</v>
      </c>
      <c r="H37" s="28">
        <v>46.44</v>
      </c>
      <c r="I37" s="28">
        <v>24.12</v>
      </c>
      <c r="J37" s="28">
        <v>117.72</v>
      </c>
      <c r="K37" s="28">
        <v>1.67</v>
      </c>
      <c r="L37" s="28">
        <v>7.0000000000000007E-2</v>
      </c>
      <c r="M37" s="28">
        <v>0.14000000000000001</v>
      </c>
      <c r="N37" s="28">
        <v>5.35</v>
      </c>
      <c r="O37" s="28">
        <v>0.54</v>
      </c>
      <c r="P37" s="28">
        <v>306</v>
      </c>
      <c r="Q37" s="28">
        <v>2011</v>
      </c>
    </row>
    <row r="38" spans="1:17" s="26" customFormat="1" ht="19.899999999999999" customHeight="1" x14ac:dyDescent="0.25">
      <c r="A38" s="104"/>
      <c r="B38" s="130" t="s">
        <v>54</v>
      </c>
      <c r="C38" s="47" t="s">
        <v>71</v>
      </c>
      <c r="D38" s="46">
        <v>6.61</v>
      </c>
      <c r="E38" s="46">
        <v>5.41</v>
      </c>
      <c r="F38" s="46">
        <v>27.82</v>
      </c>
      <c r="G38" s="75">
        <v>216</v>
      </c>
      <c r="H38" s="28">
        <v>16.04</v>
      </c>
      <c r="I38" s="28">
        <v>27</v>
      </c>
      <c r="J38" s="28">
        <v>70.05</v>
      </c>
      <c r="K38" s="28">
        <v>1.49</v>
      </c>
      <c r="L38" s="28">
        <v>0.13</v>
      </c>
      <c r="M38" s="28">
        <v>0.04</v>
      </c>
      <c r="N38" s="28">
        <v>1.18</v>
      </c>
      <c r="O38" s="28">
        <v>0</v>
      </c>
      <c r="P38" s="28">
        <v>317</v>
      </c>
      <c r="Q38" s="28">
        <v>2011</v>
      </c>
    </row>
    <row r="39" spans="1:17" s="26" customFormat="1" ht="19.899999999999999" customHeight="1" x14ac:dyDescent="0.25">
      <c r="A39" s="104"/>
      <c r="B39" s="130" t="s">
        <v>76</v>
      </c>
      <c r="C39" s="47" t="s">
        <v>9</v>
      </c>
      <c r="D39" s="46">
        <v>0.9</v>
      </c>
      <c r="E39" s="46">
        <v>0</v>
      </c>
      <c r="F39" s="46">
        <v>17.8</v>
      </c>
      <c r="G39" s="76">
        <v>76</v>
      </c>
      <c r="H39" s="34">
        <v>12.6</v>
      </c>
      <c r="I39" s="28">
        <v>7.2</v>
      </c>
      <c r="J39" s="28">
        <v>12.6</v>
      </c>
      <c r="K39" s="28">
        <v>2.52</v>
      </c>
      <c r="L39" s="28">
        <v>0.02</v>
      </c>
      <c r="M39" s="28">
        <v>0.02</v>
      </c>
      <c r="N39" s="28">
        <v>0.18</v>
      </c>
      <c r="O39" s="28">
        <v>3.6</v>
      </c>
      <c r="P39" s="28">
        <v>399</v>
      </c>
      <c r="Q39" s="28">
        <v>2005</v>
      </c>
    </row>
    <row r="40" spans="1:17" s="26" customFormat="1" ht="16.5" customHeight="1" x14ac:dyDescent="0.25">
      <c r="A40" s="104"/>
      <c r="B40" s="129" t="s">
        <v>29</v>
      </c>
      <c r="C40" s="51" t="s">
        <v>70</v>
      </c>
      <c r="D40" s="46">
        <v>3.95</v>
      </c>
      <c r="E40" s="46">
        <v>0.5</v>
      </c>
      <c r="F40" s="46">
        <v>24.15</v>
      </c>
      <c r="G40" s="75">
        <v>116.6</v>
      </c>
      <c r="H40" s="28">
        <v>11.5</v>
      </c>
      <c r="I40" s="28">
        <v>16.5</v>
      </c>
      <c r="J40" s="28">
        <v>43.5</v>
      </c>
      <c r="K40" s="28">
        <v>1</v>
      </c>
      <c r="L40" s="28">
        <v>0.08</v>
      </c>
      <c r="M40" s="28">
        <v>0.03</v>
      </c>
      <c r="N40" s="28">
        <v>8</v>
      </c>
      <c r="O40" s="28">
        <v>0</v>
      </c>
      <c r="P40" s="28">
        <v>1</v>
      </c>
      <c r="Q40" s="28">
        <v>2011</v>
      </c>
    </row>
    <row r="41" spans="1:17" s="26" customFormat="1" ht="16.5" customHeight="1" x14ac:dyDescent="0.25">
      <c r="A41" s="104"/>
      <c r="B41" s="129" t="s">
        <v>14</v>
      </c>
      <c r="C41" s="51" t="s">
        <v>30</v>
      </c>
      <c r="D41" s="46">
        <v>1.98</v>
      </c>
      <c r="E41" s="46">
        <v>0.4</v>
      </c>
      <c r="F41" s="46">
        <v>0.36</v>
      </c>
      <c r="G41" s="75">
        <v>52.2</v>
      </c>
      <c r="H41" s="28">
        <v>10.5</v>
      </c>
      <c r="I41" s="28">
        <v>14.1</v>
      </c>
      <c r="J41" s="28">
        <v>47.4</v>
      </c>
      <c r="K41" s="28">
        <v>1.17</v>
      </c>
      <c r="L41" s="28">
        <v>0.05</v>
      </c>
      <c r="M41" s="28">
        <v>0.02</v>
      </c>
      <c r="N41" s="28">
        <v>0.21</v>
      </c>
      <c r="O41" s="28">
        <v>0</v>
      </c>
      <c r="P41" s="28">
        <v>1</v>
      </c>
      <c r="Q41" s="28">
        <v>2011</v>
      </c>
    </row>
    <row r="42" spans="1:17" s="27" customFormat="1" ht="18.75" customHeight="1" x14ac:dyDescent="0.25">
      <c r="A42" s="104"/>
      <c r="B42" s="128" t="s">
        <v>64</v>
      </c>
      <c r="C42" s="49" t="s">
        <v>108</v>
      </c>
      <c r="D42" s="48">
        <f>SUM(D37:D41)</f>
        <v>29.439999999999998</v>
      </c>
      <c r="E42" s="48">
        <f>SUM(E37:E41)</f>
        <v>22.97</v>
      </c>
      <c r="F42" s="48">
        <f t="shared" ref="F42:G42" si="2">SUM(F37:F41)</f>
        <v>71.69</v>
      </c>
      <c r="G42" s="48">
        <f t="shared" si="2"/>
        <v>736.2</v>
      </c>
      <c r="H42" s="48">
        <f t="shared" ref="H42" si="3">SUM(H37:H41)</f>
        <v>97.08</v>
      </c>
      <c r="I42" s="48">
        <f t="shared" ref="I42" si="4">SUM(I37:I41)</f>
        <v>88.92</v>
      </c>
      <c r="J42" s="48">
        <f t="shared" ref="J42" si="5">SUM(J37:J41)</f>
        <v>291.27</v>
      </c>
      <c r="K42" s="48">
        <f t="shared" ref="K42" si="6">SUM(K37:K41)</f>
        <v>7.85</v>
      </c>
      <c r="L42" s="48">
        <f t="shared" ref="L42" si="7">SUM(L37:L41)</f>
        <v>0.35</v>
      </c>
      <c r="M42" s="48">
        <f t="shared" ref="M42" si="8">SUM(M37:M41)</f>
        <v>0.25</v>
      </c>
      <c r="N42" s="48">
        <f t="shared" ref="N42" si="9">SUM(N37:N41)</f>
        <v>14.92</v>
      </c>
      <c r="O42" s="48">
        <f t="shared" ref="O42" si="10">SUM(O37:O41)</f>
        <v>4.1400000000000006</v>
      </c>
      <c r="P42" s="82"/>
      <c r="Q42" s="82"/>
    </row>
    <row r="43" spans="1:17" s="27" customFormat="1" ht="15.75" x14ac:dyDescent="0.25">
      <c r="A43" s="126"/>
      <c r="B43" s="117"/>
      <c r="C43" s="89"/>
      <c r="D43" s="90"/>
      <c r="E43" s="90"/>
      <c r="F43" s="91"/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s="119" customFormat="1" ht="15" customHeight="1" x14ac:dyDescent="0.2">
      <c r="A44" s="120"/>
      <c r="B44" s="141" t="s">
        <v>40</v>
      </c>
      <c r="C44" s="141"/>
      <c r="D44" s="141"/>
      <c r="E44" s="141"/>
      <c r="F44" s="141"/>
      <c r="G44" s="141"/>
    </row>
    <row r="45" spans="1:17" s="119" customFormat="1" ht="15" customHeight="1" x14ac:dyDescent="0.2">
      <c r="A45" s="120"/>
      <c r="B45" s="115" t="s">
        <v>37</v>
      </c>
      <c r="C45" s="115"/>
      <c r="D45" s="115"/>
      <c r="E45" s="115"/>
      <c r="F45" s="115"/>
      <c r="G45" s="115"/>
    </row>
    <row r="46" spans="1:17" s="123" customFormat="1" ht="15" customHeight="1" x14ac:dyDescent="0.2">
      <c r="A46" s="120" t="s">
        <v>32</v>
      </c>
      <c r="B46" s="118" t="s">
        <v>117</v>
      </c>
      <c r="C46" s="118"/>
      <c r="D46" s="118"/>
      <c r="E46" s="118"/>
      <c r="F46" s="118"/>
      <c r="G46" s="118"/>
    </row>
    <row r="47" spans="1:17" s="26" customFormat="1" ht="25.5" customHeight="1" x14ac:dyDescent="0.25">
      <c r="A47" s="155"/>
      <c r="B47" s="134" t="s">
        <v>62</v>
      </c>
      <c r="C47" s="47"/>
      <c r="D47" s="24"/>
      <c r="E47" s="24"/>
      <c r="F47" s="52"/>
      <c r="G47" s="79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 s="26" customFormat="1" ht="25.5" customHeight="1" x14ac:dyDescent="0.25">
      <c r="A48" s="155"/>
      <c r="B48" s="129" t="s">
        <v>12</v>
      </c>
      <c r="C48" s="47" t="s">
        <v>60</v>
      </c>
      <c r="D48" s="24">
        <v>0.99</v>
      </c>
      <c r="E48" s="24">
        <v>1.86</v>
      </c>
      <c r="F48" s="24">
        <v>4.28</v>
      </c>
      <c r="G48" s="77">
        <v>39.5</v>
      </c>
      <c r="H48" s="28">
        <v>27.9</v>
      </c>
      <c r="I48" s="28">
        <v>9.85</v>
      </c>
      <c r="J48" s="28">
        <v>20.05</v>
      </c>
      <c r="K48" s="28">
        <v>0.38</v>
      </c>
      <c r="L48" s="28">
        <v>0.02</v>
      </c>
      <c r="M48" s="28">
        <v>0.02</v>
      </c>
      <c r="N48" s="28">
        <v>0.34</v>
      </c>
      <c r="O48" s="28">
        <v>8.17</v>
      </c>
      <c r="P48" s="28">
        <v>132</v>
      </c>
      <c r="Q48" s="28">
        <v>2011</v>
      </c>
    </row>
    <row r="49" spans="1:20" s="26" customFormat="1" ht="15.75" x14ac:dyDescent="0.25">
      <c r="A49" s="155"/>
      <c r="B49" s="130" t="s">
        <v>110</v>
      </c>
      <c r="C49" s="47" t="s">
        <v>82</v>
      </c>
      <c r="D49" s="24">
        <v>44.95</v>
      </c>
      <c r="E49" s="24">
        <v>54.78</v>
      </c>
      <c r="F49" s="24">
        <v>49.61</v>
      </c>
      <c r="G49" s="77">
        <v>601.82000000000005</v>
      </c>
      <c r="H49" s="28">
        <v>7.35</v>
      </c>
      <c r="I49" s="28">
        <v>240.05</v>
      </c>
      <c r="J49" s="28">
        <v>0.16</v>
      </c>
      <c r="K49" s="28">
        <v>1.04</v>
      </c>
      <c r="L49" s="28">
        <v>1.77</v>
      </c>
      <c r="M49" s="28">
        <v>0</v>
      </c>
      <c r="N49" s="28">
        <v>0</v>
      </c>
      <c r="O49" s="28">
        <v>0</v>
      </c>
      <c r="P49" s="28">
        <v>265</v>
      </c>
      <c r="Q49" s="28">
        <v>2011</v>
      </c>
    </row>
    <row r="50" spans="1:20" s="26" customFormat="1" ht="31.5" x14ac:dyDescent="0.25">
      <c r="A50" s="155"/>
      <c r="B50" s="130" t="s">
        <v>83</v>
      </c>
      <c r="C50" s="47" t="s">
        <v>9</v>
      </c>
      <c r="D50" s="45">
        <v>0.44</v>
      </c>
      <c r="E50" s="45">
        <v>0</v>
      </c>
      <c r="F50" s="45">
        <v>27.08</v>
      </c>
      <c r="G50" s="80">
        <v>113</v>
      </c>
      <c r="H50" s="28">
        <v>31.8</v>
      </c>
      <c r="I50" s="28">
        <v>6</v>
      </c>
      <c r="J50" s="28">
        <v>15.4</v>
      </c>
      <c r="K50" s="28">
        <v>1.24</v>
      </c>
      <c r="L50" s="28">
        <v>2E-3</v>
      </c>
      <c r="M50" s="28">
        <v>6.0000000000000001E-3</v>
      </c>
      <c r="N50" s="28">
        <v>0.14000000000000001</v>
      </c>
      <c r="O50" s="28">
        <v>0.4</v>
      </c>
      <c r="P50" s="28">
        <v>376</v>
      </c>
      <c r="Q50" s="28">
        <v>2011</v>
      </c>
      <c r="R50" s="93"/>
      <c r="S50" s="93"/>
      <c r="T50" s="93">
        <v>376</v>
      </c>
    </row>
    <row r="51" spans="1:20" s="26" customFormat="1" ht="15.75" x14ac:dyDescent="0.25">
      <c r="A51" s="155"/>
      <c r="B51" s="135" t="s">
        <v>29</v>
      </c>
      <c r="C51" s="67">
        <v>0.02</v>
      </c>
      <c r="D51" s="46">
        <v>3.95</v>
      </c>
      <c r="E51" s="46">
        <v>0.5</v>
      </c>
      <c r="F51" s="46">
        <v>24.15</v>
      </c>
      <c r="G51" s="75">
        <v>116.6</v>
      </c>
      <c r="H51" s="28">
        <v>11.5</v>
      </c>
      <c r="I51" s="28">
        <v>16.5</v>
      </c>
      <c r="J51" s="28">
        <v>43.5</v>
      </c>
      <c r="K51" s="28">
        <v>1</v>
      </c>
      <c r="L51" s="28">
        <v>0.08</v>
      </c>
      <c r="M51" s="28">
        <v>0.03</v>
      </c>
      <c r="N51" s="28">
        <v>8</v>
      </c>
      <c r="O51" s="28">
        <v>0</v>
      </c>
      <c r="P51" s="28">
        <v>1</v>
      </c>
      <c r="Q51" s="28">
        <v>2011</v>
      </c>
    </row>
    <row r="52" spans="1:20" s="26" customFormat="1" ht="15.75" x14ac:dyDescent="0.25">
      <c r="A52" s="155"/>
      <c r="B52" s="135" t="s">
        <v>84</v>
      </c>
      <c r="C52" s="67">
        <v>30</v>
      </c>
      <c r="D52" s="45">
        <v>1.2</v>
      </c>
      <c r="E52" s="45">
        <v>8.68</v>
      </c>
      <c r="F52" s="45">
        <v>14.4</v>
      </c>
      <c r="G52" s="80">
        <v>137.25</v>
      </c>
      <c r="H52" s="28">
        <v>0.75</v>
      </c>
      <c r="I52" s="28">
        <v>1.75</v>
      </c>
      <c r="J52" s="28">
        <v>14.25</v>
      </c>
      <c r="K52" s="28">
        <v>0.25</v>
      </c>
      <c r="L52" s="28">
        <v>3.0000000000000001E-3</v>
      </c>
      <c r="M52" s="28">
        <v>8.0000000000000002E-3</v>
      </c>
      <c r="N52" s="28">
        <v>0.06</v>
      </c>
      <c r="O52" s="28">
        <v>0</v>
      </c>
      <c r="P52" s="28"/>
      <c r="Q52" s="28"/>
    </row>
    <row r="53" spans="1:20" s="26" customFormat="1" ht="15.75" customHeight="1" x14ac:dyDescent="0.25">
      <c r="A53" s="155"/>
      <c r="B53" s="135" t="s">
        <v>14</v>
      </c>
      <c r="C53" s="56" t="s">
        <v>30</v>
      </c>
      <c r="D53" s="86">
        <v>1.98</v>
      </c>
      <c r="E53" s="86">
        <v>0.4</v>
      </c>
      <c r="F53" s="86">
        <v>0.36</v>
      </c>
      <c r="G53" s="88">
        <v>52.2</v>
      </c>
      <c r="H53" s="83">
        <v>10.5</v>
      </c>
      <c r="I53" s="83">
        <v>14.1</v>
      </c>
      <c r="J53" s="83">
        <v>47.4</v>
      </c>
      <c r="K53" s="83">
        <v>1.17</v>
      </c>
      <c r="L53" s="83">
        <v>0.05</v>
      </c>
      <c r="M53" s="83">
        <v>0.02</v>
      </c>
      <c r="N53" s="83">
        <v>0.21</v>
      </c>
      <c r="O53" s="83">
        <v>0</v>
      </c>
      <c r="P53" s="83">
        <v>1</v>
      </c>
      <c r="Q53" s="83">
        <v>2011</v>
      </c>
    </row>
    <row r="54" spans="1:20" s="26" customFormat="1" ht="24.75" hidden="1" customHeight="1" x14ac:dyDescent="0.25">
      <c r="A54" s="155"/>
      <c r="B54" s="164" t="s">
        <v>33</v>
      </c>
      <c r="C54" s="165"/>
      <c r="D54" s="165"/>
      <c r="E54" s="165"/>
      <c r="F54" s="165"/>
      <c r="G54" s="166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20" s="26" customFormat="1" ht="24.75" customHeight="1" x14ac:dyDescent="0.25">
      <c r="A55" s="155"/>
      <c r="B55" s="128" t="s">
        <v>64</v>
      </c>
      <c r="C55" s="57">
        <v>650</v>
      </c>
      <c r="D55" s="57">
        <f>D53+D52+D51+D50+D49+D48</f>
        <v>53.510000000000005</v>
      </c>
      <c r="E55" s="57">
        <f t="shared" ref="E55:O55" si="11">E53+E52+E51+E50+E49+E48</f>
        <v>66.22</v>
      </c>
      <c r="F55" s="57">
        <f t="shared" si="11"/>
        <v>119.88</v>
      </c>
      <c r="G55" s="57">
        <f t="shared" si="11"/>
        <v>1060.3699999999999</v>
      </c>
      <c r="H55" s="57">
        <f t="shared" si="11"/>
        <v>89.8</v>
      </c>
      <c r="I55" s="57">
        <f t="shared" si="11"/>
        <v>288.25000000000006</v>
      </c>
      <c r="J55" s="57">
        <f t="shared" si="11"/>
        <v>140.76000000000002</v>
      </c>
      <c r="K55" s="57">
        <f t="shared" si="11"/>
        <v>5.08</v>
      </c>
      <c r="L55" s="57">
        <f t="shared" si="11"/>
        <v>1.925</v>
      </c>
      <c r="M55" s="57">
        <f t="shared" si="11"/>
        <v>8.4000000000000005E-2</v>
      </c>
      <c r="N55" s="57">
        <f t="shared" si="11"/>
        <v>8.75</v>
      </c>
      <c r="O55" s="57">
        <f t="shared" si="11"/>
        <v>8.57</v>
      </c>
      <c r="P55" s="28"/>
      <c r="Q55" s="28"/>
    </row>
    <row r="56" spans="1:20" s="123" customFormat="1" ht="15" customHeight="1" x14ac:dyDescent="0.2">
      <c r="A56" s="155"/>
      <c r="B56" s="141" t="s">
        <v>41</v>
      </c>
      <c r="C56" s="141"/>
      <c r="D56" s="141"/>
      <c r="E56" s="141"/>
      <c r="F56" s="141"/>
      <c r="G56" s="141"/>
    </row>
    <row r="57" spans="1:20" s="123" customFormat="1" ht="15" customHeight="1" x14ac:dyDescent="0.2">
      <c r="A57" s="155"/>
      <c r="B57" s="115" t="s">
        <v>37</v>
      </c>
      <c r="C57" s="115"/>
      <c r="D57" s="115"/>
      <c r="E57" s="115"/>
      <c r="F57" s="115"/>
      <c r="G57" s="115"/>
    </row>
    <row r="58" spans="1:20" s="123" customFormat="1" ht="15" customHeight="1" x14ac:dyDescent="0.2">
      <c r="A58" s="155"/>
      <c r="B58" s="118" t="s">
        <v>117</v>
      </c>
      <c r="C58" s="118"/>
      <c r="D58" s="118"/>
      <c r="E58" s="118"/>
      <c r="F58" s="118"/>
      <c r="G58" s="118"/>
    </row>
    <row r="59" spans="1:20" s="26" customFormat="1" ht="23.25" customHeight="1" x14ac:dyDescent="0.25">
      <c r="A59" s="155"/>
      <c r="B59" s="134" t="s">
        <v>62</v>
      </c>
      <c r="C59" s="47"/>
      <c r="D59" s="24"/>
      <c r="E59" s="24"/>
      <c r="F59" s="24"/>
      <c r="G59" s="77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20" s="26" customFormat="1" ht="19.899999999999999" customHeight="1" x14ac:dyDescent="0.25">
      <c r="A60" s="155"/>
      <c r="B60" s="136" t="s">
        <v>85</v>
      </c>
      <c r="C60" s="47" t="s">
        <v>60</v>
      </c>
      <c r="D60" s="24">
        <v>0.49</v>
      </c>
      <c r="E60" s="24">
        <v>2.6</v>
      </c>
      <c r="F60" s="24">
        <v>2.6</v>
      </c>
      <c r="G60" s="77">
        <v>35.200000000000003</v>
      </c>
      <c r="H60" s="28">
        <v>11.5</v>
      </c>
      <c r="I60" s="28">
        <v>4.59</v>
      </c>
      <c r="J60" s="28">
        <v>9.08</v>
      </c>
      <c r="K60" s="28">
        <v>0.23</v>
      </c>
      <c r="L60" s="28">
        <v>0.02</v>
      </c>
      <c r="M60" s="28">
        <v>0.02</v>
      </c>
      <c r="N60" s="28">
        <v>0.27</v>
      </c>
      <c r="O60" s="28">
        <v>5.74</v>
      </c>
      <c r="P60" s="28">
        <v>922</v>
      </c>
      <c r="Q60" s="28">
        <v>2016</v>
      </c>
    </row>
    <row r="61" spans="1:20" s="26" customFormat="1" ht="19.899999999999999" customHeight="1" x14ac:dyDescent="0.25">
      <c r="A61" s="155"/>
      <c r="B61" s="136" t="s">
        <v>115</v>
      </c>
      <c r="C61" s="47" t="s">
        <v>61</v>
      </c>
      <c r="D61" s="150">
        <v>8.8000000000000007</v>
      </c>
      <c r="E61" s="150">
        <v>5.6</v>
      </c>
      <c r="F61" s="150">
        <v>12.5</v>
      </c>
      <c r="G61" s="151">
        <v>136</v>
      </c>
      <c r="H61" s="152">
        <v>33.57</v>
      </c>
      <c r="I61" s="152">
        <v>25.38</v>
      </c>
      <c r="J61" s="152">
        <v>134.93</v>
      </c>
      <c r="K61" s="152">
        <v>1.2</v>
      </c>
      <c r="L61" s="152">
        <v>0.06</v>
      </c>
      <c r="M61" s="152">
        <v>0.1</v>
      </c>
      <c r="N61" s="152">
        <v>2.78</v>
      </c>
      <c r="O61" s="152">
        <v>0.9</v>
      </c>
      <c r="P61" s="152">
        <v>298</v>
      </c>
      <c r="Q61" s="152">
        <v>2011</v>
      </c>
    </row>
    <row r="62" spans="1:20" s="26" customFormat="1" ht="14.25" customHeight="1" x14ac:dyDescent="0.25">
      <c r="A62" s="155"/>
      <c r="B62" s="130" t="s">
        <v>86</v>
      </c>
      <c r="C62" s="47" t="s">
        <v>71</v>
      </c>
      <c r="D62" s="24">
        <v>4.0199999999999996</v>
      </c>
      <c r="E62" s="24">
        <v>4.59</v>
      </c>
      <c r="F62" s="24">
        <v>29.68</v>
      </c>
      <c r="G62" s="77">
        <v>180.58</v>
      </c>
      <c r="H62" s="28">
        <v>31.49</v>
      </c>
      <c r="I62" s="28">
        <v>26.51</v>
      </c>
      <c r="J62" s="28">
        <v>123.24</v>
      </c>
      <c r="K62" s="28">
        <v>4.3600000000000003</v>
      </c>
      <c r="L62" s="28">
        <v>0.13</v>
      </c>
      <c r="M62" s="28">
        <v>0.05</v>
      </c>
      <c r="N62" s="28">
        <v>0.62</v>
      </c>
      <c r="O62" s="28">
        <v>0</v>
      </c>
      <c r="P62" s="28">
        <v>520</v>
      </c>
      <c r="Q62" s="28">
        <v>2016</v>
      </c>
    </row>
    <row r="63" spans="1:20" s="26" customFormat="1" ht="15.75" x14ac:dyDescent="0.25">
      <c r="A63" s="155"/>
      <c r="B63" s="130" t="s">
        <v>80</v>
      </c>
      <c r="C63" s="47" t="s">
        <v>81</v>
      </c>
      <c r="D63" s="24">
        <v>0.26</v>
      </c>
      <c r="E63" s="24">
        <v>0.06</v>
      </c>
      <c r="F63" s="24">
        <v>15.2</v>
      </c>
      <c r="G63" s="77">
        <v>62</v>
      </c>
      <c r="H63" s="28">
        <v>17.38</v>
      </c>
      <c r="I63" s="28">
        <v>5.24</v>
      </c>
      <c r="J63" s="28">
        <v>9.7799999999999994</v>
      </c>
      <c r="K63" s="28">
        <v>0.91</v>
      </c>
      <c r="L63" s="28">
        <v>0</v>
      </c>
      <c r="M63" s="28">
        <v>0</v>
      </c>
      <c r="N63" s="28">
        <v>0.03</v>
      </c>
      <c r="O63" s="28">
        <v>2.83</v>
      </c>
      <c r="P63" s="28">
        <v>393</v>
      </c>
      <c r="Q63" s="28">
        <v>2005</v>
      </c>
    </row>
    <row r="64" spans="1:20" s="26" customFormat="1" ht="14.25" customHeight="1" x14ac:dyDescent="0.25">
      <c r="A64" s="155"/>
      <c r="B64" s="130" t="s">
        <v>29</v>
      </c>
      <c r="C64" s="47" t="s">
        <v>70</v>
      </c>
      <c r="D64" s="46">
        <v>3.95</v>
      </c>
      <c r="E64" s="46">
        <v>0.5</v>
      </c>
      <c r="F64" s="46">
        <v>24.15</v>
      </c>
      <c r="G64" s="75">
        <v>116.6</v>
      </c>
      <c r="H64" s="28">
        <v>11.5</v>
      </c>
      <c r="I64" s="28">
        <v>16.5</v>
      </c>
      <c r="J64" s="28">
        <v>43.5</v>
      </c>
      <c r="K64" s="28">
        <v>1</v>
      </c>
      <c r="L64" s="28">
        <v>0.08</v>
      </c>
      <c r="M64" s="28">
        <v>0.03</v>
      </c>
      <c r="N64" s="28">
        <v>8</v>
      </c>
      <c r="O64" s="28">
        <v>0</v>
      </c>
      <c r="P64" s="28">
        <v>1</v>
      </c>
      <c r="Q64" s="28">
        <v>2016</v>
      </c>
    </row>
    <row r="65" spans="1:17" s="26" customFormat="1" ht="14.25" customHeight="1" x14ac:dyDescent="0.25">
      <c r="A65" s="155"/>
      <c r="B65" s="130" t="s">
        <v>14</v>
      </c>
      <c r="C65" s="47" t="s">
        <v>30</v>
      </c>
      <c r="D65" s="86">
        <v>1.98</v>
      </c>
      <c r="E65" s="86">
        <v>0.4</v>
      </c>
      <c r="F65" s="86">
        <v>0.36</v>
      </c>
      <c r="G65" s="88">
        <v>52.2</v>
      </c>
      <c r="H65" s="83">
        <v>10.5</v>
      </c>
      <c r="I65" s="83">
        <v>14.1</v>
      </c>
      <c r="J65" s="83">
        <v>47.4</v>
      </c>
      <c r="K65" s="83">
        <v>1.17</v>
      </c>
      <c r="L65" s="83">
        <v>0.05</v>
      </c>
      <c r="M65" s="83">
        <v>0.02</v>
      </c>
      <c r="N65" s="83">
        <v>0.21</v>
      </c>
      <c r="O65" s="83">
        <v>0</v>
      </c>
      <c r="P65" s="83">
        <v>1</v>
      </c>
      <c r="Q65" s="83">
        <v>2016</v>
      </c>
    </row>
    <row r="66" spans="1:17" s="26" customFormat="1" ht="14.25" customHeight="1" x14ac:dyDescent="0.25">
      <c r="A66" s="155"/>
      <c r="B66" s="130" t="s">
        <v>127</v>
      </c>
      <c r="C66" s="47" t="s">
        <v>93</v>
      </c>
      <c r="D66" s="86">
        <v>0.9</v>
      </c>
      <c r="E66" s="86">
        <v>0.2</v>
      </c>
      <c r="F66" s="86">
        <v>8.4</v>
      </c>
      <c r="G66" s="88">
        <v>120</v>
      </c>
      <c r="H66" s="83">
        <v>34.9</v>
      </c>
      <c r="I66" s="83">
        <v>13</v>
      </c>
      <c r="J66" s="83">
        <v>23</v>
      </c>
      <c r="K66" s="83">
        <v>0.39</v>
      </c>
      <c r="L66" s="83">
        <v>0.04</v>
      </c>
      <c r="M66" s="83">
        <v>0.02</v>
      </c>
      <c r="N66" s="83">
        <v>0.3</v>
      </c>
      <c r="O66" s="83">
        <v>60</v>
      </c>
      <c r="P66" s="83"/>
      <c r="Q66" s="83"/>
    </row>
    <row r="67" spans="1:17" s="26" customFormat="1" ht="16.5" customHeight="1" x14ac:dyDescent="0.25">
      <c r="A67" s="155"/>
      <c r="B67" s="128" t="s">
        <v>64</v>
      </c>
      <c r="C67" s="66" t="s">
        <v>66</v>
      </c>
      <c r="D67" s="50">
        <f t="shared" ref="D67:N67" si="12">SUM(D62:D65)</f>
        <v>10.210000000000001</v>
      </c>
      <c r="E67" s="50">
        <f t="shared" si="12"/>
        <v>5.55</v>
      </c>
      <c r="F67" s="50">
        <f t="shared" si="12"/>
        <v>69.39</v>
      </c>
      <c r="G67" s="50">
        <f t="shared" si="12"/>
        <v>411.38</v>
      </c>
      <c r="H67" s="50">
        <f t="shared" si="12"/>
        <v>70.87</v>
      </c>
      <c r="I67" s="50">
        <f t="shared" si="12"/>
        <v>62.35</v>
      </c>
      <c r="J67" s="50">
        <f t="shared" si="12"/>
        <v>223.92</v>
      </c>
      <c r="K67" s="50">
        <f t="shared" si="12"/>
        <v>7.44</v>
      </c>
      <c r="L67" s="50">
        <f t="shared" si="12"/>
        <v>0.26</v>
      </c>
      <c r="M67" s="50">
        <f t="shared" si="12"/>
        <v>0.1</v>
      </c>
      <c r="N67" s="50">
        <f t="shared" si="12"/>
        <v>8.8600000000000012</v>
      </c>
      <c r="O67" s="28"/>
      <c r="P67" s="28"/>
      <c r="Q67" s="28"/>
    </row>
    <row r="68" spans="1:17" s="27" customFormat="1" ht="17.25" customHeight="1" x14ac:dyDescent="0.2">
      <c r="A68" s="155"/>
      <c r="B68" s="157"/>
      <c r="C68" s="157"/>
      <c r="D68" s="157"/>
      <c r="E68" s="157"/>
      <c r="F68" s="157"/>
      <c r="G68" s="157"/>
      <c r="H68" s="82"/>
      <c r="I68" s="82"/>
      <c r="J68" s="82"/>
      <c r="K68" s="82"/>
      <c r="L68" s="82"/>
      <c r="M68" s="82"/>
      <c r="N68" s="82"/>
      <c r="O68" s="82"/>
      <c r="P68" s="82"/>
      <c r="Q68" s="82"/>
    </row>
    <row r="69" spans="1:17" s="119" customFormat="1" ht="17.25" customHeight="1" x14ac:dyDescent="0.2">
      <c r="A69" s="120"/>
      <c r="B69" s="115" t="s">
        <v>36</v>
      </c>
      <c r="C69" s="145"/>
      <c r="D69" s="145"/>
      <c r="E69" s="145"/>
      <c r="F69" s="145"/>
      <c r="G69" s="145"/>
    </row>
    <row r="70" spans="1:17" s="119" customFormat="1" ht="17.25" customHeight="1" x14ac:dyDescent="0.2">
      <c r="A70" s="120"/>
      <c r="B70" s="115" t="s">
        <v>42</v>
      </c>
      <c r="C70" s="125"/>
      <c r="D70" s="121"/>
      <c r="E70" s="121"/>
      <c r="F70" s="121"/>
      <c r="G70" s="121"/>
    </row>
    <row r="71" spans="1:17" s="119" customFormat="1" ht="15.6" customHeight="1" x14ac:dyDescent="0.2">
      <c r="A71" s="120"/>
      <c r="B71" s="118" t="s">
        <v>117</v>
      </c>
      <c r="C71" s="122"/>
      <c r="D71" s="122"/>
      <c r="E71" s="122"/>
      <c r="F71" s="122"/>
      <c r="G71" s="122"/>
    </row>
    <row r="72" spans="1:17" s="26" customFormat="1" ht="27" customHeight="1" x14ac:dyDescent="0.25">
      <c r="A72" s="102"/>
      <c r="B72" s="134" t="s">
        <v>62</v>
      </c>
      <c r="C72" s="47"/>
      <c r="D72" s="24"/>
      <c r="E72" s="24"/>
      <c r="F72" s="24"/>
      <c r="G72" s="77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 spans="1:17" s="26" customFormat="1" ht="15.75" x14ac:dyDescent="0.25">
      <c r="A73" s="102"/>
      <c r="B73" s="130" t="s">
        <v>55</v>
      </c>
      <c r="C73" s="47" t="s">
        <v>123</v>
      </c>
      <c r="D73" s="24">
        <v>16.28</v>
      </c>
      <c r="E73" s="24">
        <v>8.26</v>
      </c>
      <c r="F73" s="24">
        <v>7.49</v>
      </c>
      <c r="G73" s="77">
        <v>169</v>
      </c>
      <c r="H73" s="28">
        <v>42.98</v>
      </c>
      <c r="I73" s="28">
        <v>28.29</v>
      </c>
      <c r="J73" s="28">
        <v>174.08</v>
      </c>
      <c r="K73" s="28">
        <v>0.82</v>
      </c>
      <c r="L73" s="28">
        <v>5.8999999999999997E-2</v>
      </c>
      <c r="M73" s="28">
        <v>7.9000000000000001E-2</v>
      </c>
      <c r="N73" s="28">
        <v>1.58</v>
      </c>
      <c r="O73" s="28">
        <v>4</v>
      </c>
      <c r="P73" s="28">
        <v>668</v>
      </c>
      <c r="Q73" s="28">
        <v>2011</v>
      </c>
    </row>
    <row r="74" spans="1:17" s="26" customFormat="1" ht="47.25" x14ac:dyDescent="0.25">
      <c r="A74" s="102"/>
      <c r="B74" s="130" t="s">
        <v>90</v>
      </c>
      <c r="C74" s="47" t="s">
        <v>71</v>
      </c>
      <c r="D74" s="24">
        <v>3.67</v>
      </c>
      <c r="E74" s="24">
        <v>5.76</v>
      </c>
      <c r="F74" s="24">
        <v>23.64</v>
      </c>
      <c r="G74" s="77">
        <v>164.64</v>
      </c>
      <c r="H74" s="28">
        <v>44.32</v>
      </c>
      <c r="I74" s="28">
        <v>33.299999999999997</v>
      </c>
      <c r="J74" s="28">
        <v>103.9</v>
      </c>
      <c r="K74" s="28">
        <v>1.2</v>
      </c>
      <c r="L74" s="28">
        <v>0.16</v>
      </c>
      <c r="M74" s="28">
        <v>0.13</v>
      </c>
      <c r="N74" s="28">
        <v>1.62</v>
      </c>
      <c r="O74" s="28">
        <v>22.33</v>
      </c>
      <c r="P74" s="28">
        <v>321</v>
      </c>
      <c r="Q74" s="28">
        <v>2011</v>
      </c>
    </row>
    <row r="75" spans="1:17" s="26" customFormat="1" ht="31.5" x14ac:dyDescent="0.25">
      <c r="A75" s="102"/>
      <c r="B75" s="130" t="s">
        <v>77</v>
      </c>
      <c r="C75" s="47" t="s">
        <v>9</v>
      </c>
      <c r="D75" s="24">
        <v>0.08</v>
      </c>
      <c r="E75" s="24">
        <v>0.08</v>
      </c>
      <c r="F75" s="24">
        <v>21.7</v>
      </c>
      <c r="G75" s="77">
        <v>88</v>
      </c>
      <c r="H75" s="28">
        <v>12.8</v>
      </c>
      <c r="I75" s="28">
        <v>1.8</v>
      </c>
      <c r="J75" s="28">
        <v>2.2000000000000002</v>
      </c>
      <c r="K75" s="28">
        <v>0.5</v>
      </c>
      <c r="L75" s="28">
        <v>6.0000000000000001E-3</v>
      </c>
      <c r="M75" s="28">
        <v>4.0000000000000001E-3</v>
      </c>
      <c r="N75" s="28">
        <v>0.06</v>
      </c>
      <c r="O75" s="28">
        <v>1.4</v>
      </c>
      <c r="P75" s="28">
        <v>172</v>
      </c>
      <c r="Q75" s="28">
        <v>2011</v>
      </c>
    </row>
    <row r="76" spans="1:17" s="26" customFormat="1" ht="15.75" x14ac:dyDescent="0.25">
      <c r="A76" s="102"/>
      <c r="B76" s="130" t="s">
        <v>31</v>
      </c>
      <c r="C76" s="47" t="s">
        <v>70</v>
      </c>
      <c r="D76" s="46">
        <v>3.95</v>
      </c>
      <c r="E76" s="46">
        <v>0.5</v>
      </c>
      <c r="F76" s="46">
        <v>24.15</v>
      </c>
      <c r="G76" s="75">
        <v>116.6</v>
      </c>
      <c r="H76" s="28">
        <v>11.5</v>
      </c>
      <c r="I76" s="28">
        <v>16.5</v>
      </c>
      <c r="J76" s="28">
        <v>43.5</v>
      </c>
      <c r="K76" s="28">
        <v>1</v>
      </c>
      <c r="L76" s="28">
        <v>0.08</v>
      </c>
      <c r="M76" s="28">
        <v>0.03</v>
      </c>
      <c r="N76" s="28">
        <v>8</v>
      </c>
      <c r="O76" s="28">
        <v>0</v>
      </c>
      <c r="P76" s="28">
        <v>1</v>
      </c>
      <c r="Q76" s="28">
        <v>2016</v>
      </c>
    </row>
    <row r="77" spans="1:17" s="26" customFormat="1" ht="15.75" x14ac:dyDescent="0.25">
      <c r="A77" s="102"/>
      <c r="B77" s="146" t="s">
        <v>14</v>
      </c>
      <c r="C77" s="47" t="s">
        <v>30</v>
      </c>
      <c r="D77" s="46">
        <v>1.98</v>
      </c>
      <c r="E77" s="46">
        <v>0.4</v>
      </c>
      <c r="F77" s="46">
        <v>0.36</v>
      </c>
      <c r="G77" s="46">
        <v>52.2</v>
      </c>
      <c r="H77" s="28">
        <v>10.5</v>
      </c>
      <c r="I77" s="28">
        <v>14.1</v>
      </c>
      <c r="J77" s="28">
        <v>47.4</v>
      </c>
      <c r="K77" s="28">
        <v>1.17</v>
      </c>
      <c r="L77" s="28">
        <v>0.05</v>
      </c>
      <c r="M77" s="28">
        <v>0.02</v>
      </c>
      <c r="N77" s="28">
        <v>0.21</v>
      </c>
      <c r="O77" s="28">
        <v>0</v>
      </c>
      <c r="P77" s="28">
        <v>1</v>
      </c>
      <c r="Q77" s="28">
        <v>2016</v>
      </c>
    </row>
    <row r="78" spans="1:17" s="27" customFormat="1" ht="15.6" customHeight="1" x14ac:dyDescent="0.2">
      <c r="A78" s="102"/>
      <c r="B78" s="147" t="s">
        <v>63</v>
      </c>
      <c r="C78" s="114"/>
      <c r="D78" s="114">
        <f>SUM(D73:D77)</f>
        <v>25.96</v>
      </c>
      <c r="E78" s="114">
        <f t="shared" ref="E78:O78" si="13">SUM(E73:E77)</f>
        <v>15</v>
      </c>
      <c r="F78" s="114">
        <f t="shared" si="13"/>
        <v>77.339999999999989</v>
      </c>
      <c r="G78" s="114">
        <f t="shared" si="13"/>
        <v>590.44000000000005</v>
      </c>
      <c r="H78" s="114">
        <f t="shared" si="13"/>
        <v>122.1</v>
      </c>
      <c r="I78" s="114">
        <f t="shared" si="13"/>
        <v>93.989999999999981</v>
      </c>
      <c r="J78" s="114">
        <f t="shared" si="13"/>
        <v>371.08</v>
      </c>
      <c r="K78" s="114">
        <f t="shared" si="13"/>
        <v>4.6899999999999995</v>
      </c>
      <c r="L78" s="114">
        <f t="shared" si="13"/>
        <v>0.35499999999999998</v>
      </c>
      <c r="M78" s="114">
        <f t="shared" si="13"/>
        <v>0.26300000000000001</v>
      </c>
      <c r="N78" s="114">
        <f t="shared" si="13"/>
        <v>11.47</v>
      </c>
      <c r="O78" s="114">
        <f t="shared" si="13"/>
        <v>27.729999999999997</v>
      </c>
      <c r="P78" s="82"/>
      <c r="Q78" s="82"/>
    </row>
    <row r="79" spans="1:17" s="27" customFormat="1" ht="15.6" customHeight="1" x14ac:dyDescent="0.2">
      <c r="A79" s="140"/>
      <c r="B79" s="115" t="s">
        <v>38</v>
      </c>
      <c r="C79" s="115"/>
      <c r="D79" s="115"/>
      <c r="E79" s="115"/>
      <c r="F79" s="115"/>
      <c r="G79" s="101"/>
    </row>
    <row r="80" spans="1:17" s="27" customFormat="1" ht="15" customHeight="1" x14ac:dyDescent="0.2">
      <c r="A80" s="102"/>
      <c r="B80" s="115" t="s">
        <v>42</v>
      </c>
      <c r="C80" s="101"/>
      <c r="D80" s="101"/>
      <c r="E80" s="101"/>
      <c r="F80" s="101"/>
      <c r="G80" s="101"/>
    </row>
    <row r="81" spans="1:17" s="26" customFormat="1" ht="15" customHeight="1" x14ac:dyDescent="0.2">
      <c r="A81" s="102"/>
      <c r="B81" s="118" t="s">
        <v>117</v>
      </c>
      <c r="C81" s="99"/>
      <c r="D81" s="99"/>
      <c r="E81" s="99"/>
      <c r="F81" s="99"/>
      <c r="G81" s="99"/>
    </row>
    <row r="82" spans="1:17" s="26" customFormat="1" ht="30.75" customHeight="1" x14ac:dyDescent="0.25">
      <c r="A82" s="102"/>
      <c r="B82" s="134" t="s">
        <v>62</v>
      </c>
      <c r="C82" s="47"/>
      <c r="D82" s="24"/>
      <c r="E82" s="24"/>
      <c r="F82" s="24"/>
      <c r="G82" s="77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spans="1:17" s="26" customFormat="1" ht="19.899999999999999" customHeight="1" x14ac:dyDescent="0.25">
      <c r="A83" s="102"/>
      <c r="B83" s="129" t="s">
        <v>53</v>
      </c>
      <c r="C83" s="47" t="s">
        <v>116</v>
      </c>
      <c r="D83" s="46">
        <v>0.28000000000000003</v>
      </c>
      <c r="E83" s="46">
        <v>0</v>
      </c>
      <c r="F83" s="46">
        <v>1.21</v>
      </c>
      <c r="G83" s="75">
        <v>5.78</v>
      </c>
      <c r="H83" s="24">
        <v>15.57</v>
      </c>
      <c r="I83" s="28">
        <v>9.5</v>
      </c>
      <c r="J83" s="28">
        <v>28.57</v>
      </c>
      <c r="K83" s="28">
        <v>1.23</v>
      </c>
      <c r="L83" s="28">
        <v>0</v>
      </c>
      <c r="M83" s="28">
        <v>0</v>
      </c>
      <c r="N83" s="28">
        <v>0.16</v>
      </c>
      <c r="O83" s="28">
        <v>6.78</v>
      </c>
      <c r="P83" s="28">
        <v>71</v>
      </c>
      <c r="Q83" s="28">
        <v>2005</v>
      </c>
    </row>
    <row r="84" spans="1:17" s="26" customFormat="1" ht="31.5" x14ac:dyDescent="0.25">
      <c r="A84" s="102"/>
      <c r="B84" s="130" t="s">
        <v>87</v>
      </c>
      <c r="C84" s="47" t="s">
        <v>61</v>
      </c>
      <c r="D84" s="46">
        <v>16</v>
      </c>
      <c r="E84" s="46">
        <v>16.66</v>
      </c>
      <c r="F84" s="46">
        <v>1.56</v>
      </c>
      <c r="G84" s="75">
        <v>275.39999999999998</v>
      </c>
      <c r="H84" s="28">
        <v>46.44</v>
      </c>
      <c r="I84" s="28">
        <v>24.12</v>
      </c>
      <c r="J84" s="28">
        <v>117.72</v>
      </c>
      <c r="K84" s="28">
        <v>1.67</v>
      </c>
      <c r="L84" s="28">
        <v>7.0000000000000007E-2</v>
      </c>
      <c r="M84" s="28">
        <v>0.14000000000000001</v>
      </c>
      <c r="N84" s="28">
        <v>5.35</v>
      </c>
      <c r="O84" s="28">
        <v>0.54</v>
      </c>
      <c r="P84" s="28">
        <v>306</v>
      </c>
      <c r="Q84" s="28">
        <v>2011</v>
      </c>
    </row>
    <row r="85" spans="1:17" s="26" customFormat="1" ht="15.75" x14ac:dyDescent="0.25">
      <c r="A85" s="102"/>
      <c r="B85" s="130" t="s">
        <v>79</v>
      </c>
      <c r="C85" s="47" t="s">
        <v>72</v>
      </c>
      <c r="D85" s="24">
        <v>5.6</v>
      </c>
      <c r="E85" s="24">
        <v>5.83</v>
      </c>
      <c r="F85" s="24">
        <v>0.69</v>
      </c>
      <c r="G85" s="77">
        <v>175.2</v>
      </c>
      <c r="H85" s="28">
        <v>11.04</v>
      </c>
      <c r="I85" s="28">
        <v>88.2</v>
      </c>
      <c r="J85" s="28">
        <v>133.30000000000001</v>
      </c>
      <c r="K85" s="28">
        <v>2.97</v>
      </c>
      <c r="L85" s="28">
        <v>0.13</v>
      </c>
      <c r="M85" s="28">
        <v>7.0000000000000007E-2</v>
      </c>
      <c r="N85" s="28">
        <v>1.6</v>
      </c>
      <c r="O85" s="28">
        <v>0</v>
      </c>
      <c r="P85" s="28">
        <v>168</v>
      </c>
      <c r="Q85" s="28">
        <v>2011</v>
      </c>
    </row>
    <row r="86" spans="1:17" s="26" customFormat="1" ht="15.75" x14ac:dyDescent="0.25">
      <c r="A86" s="102"/>
      <c r="B86" s="130" t="s">
        <v>76</v>
      </c>
      <c r="C86" s="47" t="s">
        <v>9</v>
      </c>
      <c r="D86" s="46">
        <v>0.9</v>
      </c>
      <c r="E86" s="46">
        <v>0</v>
      </c>
      <c r="F86" s="46">
        <v>17.8</v>
      </c>
      <c r="G86" s="76">
        <v>76</v>
      </c>
      <c r="H86" s="34">
        <v>12.6</v>
      </c>
      <c r="I86" s="28">
        <v>7.2</v>
      </c>
      <c r="J86" s="28">
        <v>12.6</v>
      </c>
      <c r="K86" s="28">
        <v>2.52</v>
      </c>
      <c r="L86" s="28">
        <v>0.02</v>
      </c>
      <c r="M86" s="28">
        <v>0.02</v>
      </c>
      <c r="N86" s="28">
        <v>0.18</v>
      </c>
      <c r="O86" s="28">
        <v>3.6</v>
      </c>
      <c r="P86" s="28">
        <v>399</v>
      </c>
      <c r="Q86" s="28">
        <v>2005</v>
      </c>
    </row>
    <row r="87" spans="1:17" s="26" customFormat="1" ht="15.75" x14ac:dyDescent="0.25">
      <c r="A87" s="102"/>
      <c r="B87" s="130" t="s">
        <v>88</v>
      </c>
      <c r="C87" s="47" t="s">
        <v>89</v>
      </c>
      <c r="D87" s="46">
        <v>4.6399999999999997</v>
      </c>
      <c r="E87" s="46">
        <v>5.9</v>
      </c>
      <c r="F87" s="46">
        <v>0</v>
      </c>
      <c r="G87" s="75">
        <v>72</v>
      </c>
      <c r="H87" s="28">
        <v>176</v>
      </c>
      <c r="I87" s="28">
        <v>7</v>
      </c>
      <c r="J87" s="28">
        <v>100</v>
      </c>
      <c r="K87" s="28">
        <v>0.2</v>
      </c>
      <c r="L87" s="28">
        <v>0</v>
      </c>
      <c r="M87" s="28">
        <v>0.06</v>
      </c>
      <c r="N87" s="28">
        <v>0.04</v>
      </c>
      <c r="O87" s="28">
        <v>0.14000000000000001</v>
      </c>
      <c r="P87" s="28">
        <v>7</v>
      </c>
      <c r="Q87" s="28">
        <v>2011</v>
      </c>
    </row>
    <row r="88" spans="1:17" s="26" customFormat="1" ht="15.75" x14ac:dyDescent="0.25">
      <c r="A88" s="102"/>
      <c r="B88" s="130" t="s">
        <v>31</v>
      </c>
      <c r="C88" s="47" t="s">
        <v>70</v>
      </c>
      <c r="D88" s="46">
        <v>3.95</v>
      </c>
      <c r="E88" s="46">
        <v>0.5</v>
      </c>
      <c r="F88" s="46">
        <v>24.15</v>
      </c>
      <c r="G88" s="75">
        <v>116.6</v>
      </c>
      <c r="H88" s="28">
        <v>11.5</v>
      </c>
      <c r="I88" s="28">
        <v>16.5</v>
      </c>
      <c r="J88" s="28">
        <v>43.5</v>
      </c>
      <c r="K88" s="28">
        <v>1</v>
      </c>
      <c r="L88" s="28">
        <v>0.08</v>
      </c>
      <c r="M88" s="28">
        <v>0.03</v>
      </c>
      <c r="N88" s="28">
        <v>8</v>
      </c>
      <c r="O88" s="28">
        <v>0</v>
      </c>
      <c r="P88" s="28">
        <v>1</v>
      </c>
      <c r="Q88" s="28">
        <v>2016</v>
      </c>
    </row>
    <row r="89" spans="1:17" s="26" customFormat="1" ht="15.75" x14ac:dyDescent="0.25">
      <c r="A89" s="102"/>
      <c r="B89" s="130" t="s">
        <v>14</v>
      </c>
      <c r="C89" s="47" t="s">
        <v>30</v>
      </c>
      <c r="D89" s="86">
        <v>1.98</v>
      </c>
      <c r="E89" s="86">
        <v>0.4</v>
      </c>
      <c r="F89" s="86">
        <v>0.36</v>
      </c>
      <c r="G89" s="88">
        <v>52.2</v>
      </c>
      <c r="H89" s="83">
        <v>10.5</v>
      </c>
      <c r="I89" s="83">
        <v>14.1</v>
      </c>
      <c r="J89" s="83">
        <v>47.4</v>
      </c>
      <c r="K89" s="83">
        <v>1.17</v>
      </c>
      <c r="L89" s="83">
        <v>0.05</v>
      </c>
      <c r="M89" s="83">
        <v>0.02</v>
      </c>
      <c r="N89" s="83">
        <v>0.21</v>
      </c>
      <c r="O89" s="83">
        <v>0</v>
      </c>
      <c r="P89" s="28">
        <v>1</v>
      </c>
      <c r="Q89" s="28">
        <v>2016</v>
      </c>
    </row>
    <row r="90" spans="1:17" s="27" customFormat="1" ht="15.75" x14ac:dyDescent="0.25">
      <c r="A90" s="102"/>
      <c r="B90" s="128" t="s">
        <v>63</v>
      </c>
      <c r="C90" s="49" t="s">
        <v>65</v>
      </c>
      <c r="D90" s="35">
        <f>SUM(D84:D89)</f>
        <v>33.07</v>
      </c>
      <c r="E90" s="35">
        <f>SUM(E84:E89)</f>
        <v>29.29</v>
      </c>
      <c r="F90" s="35">
        <f>SUM(F84:F89)</f>
        <v>44.56</v>
      </c>
      <c r="G90" s="78">
        <f>SUM(G84:G89)</f>
        <v>767.4</v>
      </c>
      <c r="H90" s="35">
        <f t="shared" ref="H90:O90" si="14">SUM(H84:H89)</f>
        <v>268.08</v>
      </c>
      <c r="I90" s="35">
        <f t="shared" si="14"/>
        <v>157.12</v>
      </c>
      <c r="J90" s="35">
        <f t="shared" si="14"/>
        <v>454.52</v>
      </c>
      <c r="K90" s="35">
        <f t="shared" si="14"/>
        <v>9.5299999999999994</v>
      </c>
      <c r="L90" s="35">
        <f t="shared" si="14"/>
        <v>0.35</v>
      </c>
      <c r="M90" s="35">
        <f t="shared" si="14"/>
        <v>0.34000000000000008</v>
      </c>
      <c r="N90" s="35">
        <f t="shared" si="14"/>
        <v>15.379999999999999</v>
      </c>
      <c r="O90" s="35">
        <f t="shared" si="14"/>
        <v>4.28</v>
      </c>
      <c r="P90" s="82"/>
      <c r="Q90" s="82"/>
    </row>
    <row r="91" spans="1:17" s="119" customFormat="1" ht="15" customHeight="1" x14ac:dyDescent="0.2">
      <c r="A91" s="124"/>
      <c r="B91" s="141" t="s">
        <v>39</v>
      </c>
      <c r="C91" s="133"/>
      <c r="D91" s="116"/>
      <c r="E91" s="116"/>
      <c r="F91" s="116"/>
      <c r="G91" s="116"/>
    </row>
    <row r="92" spans="1:17" s="119" customFormat="1" ht="15" customHeight="1" x14ac:dyDescent="0.2">
      <c r="A92" s="124"/>
      <c r="B92" s="115" t="s">
        <v>42</v>
      </c>
      <c r="C92" s="121"/>
      <c r="D92" s="121"/>
      <c r="E92" s="121"/>
      <c r="F92" s="121"/>
      <c r="G92" s="121"/>
    </row>
    <row r="93" spans="1:17" s="123" customFormat="1" ht="15" customHeight="1" x14ac:dyDescent="0.2">
      <c r="A93" s="124"/>
      <c r="B93" s="118" t="s">
        <v>117</v>
      </c>
      <c r="C93" s="122"/>
      <c r="D93" s="122"/>
      <c r="E93" s="122"/>
      <c r="F93" s="122"/>
      <c r="G93" s="122"/>
    </row>
    <row r="94" spans="1:17" s="26" customFormat="1" ht="25.5" customHeight="1" x14ac:dyDescent="0.25">
      <c r="A94" s="102"/>
      <c r="B94" s="134" t="s">
        <v>62</v>
      </c>
      <c r="C94" s="47"/>
      <c r="D94" s="24"/>
      <c r="E94" s="24"/>
      <c r="F94" s="24"/>
      <c r="G94" s="77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26" customFormat="1" ht="30" customHeight="1" x14ac:dyDescent="0.25">
      <c r="A95" s="102"/>
      <c r="B95" s="129" t="s">
        <v>78</v>
      </c>
      <c r="C95" s="47" t="s">
        <v>116</v>
      </c>
      <c r="D95" s="24">
        <v>1.6</v>
      </c>
      <c r="E95" s="24">
        <v>4</v>
      </c>
      <c r="F95" s="24">
        <v>8</v>
      </c>
      <c r="G95" s="77">
        <v>72</v>
      </c>
      <c r="H95" s="28">
        <v>25.78</v>
      </c>
      <c r="I95" s="28">
        <v>10.68</v>
      </c>
      <c r="J95" s="28">
        <v>34.68</v>
      </c>
      <c r="K95" s="28">
        <v>0.99</v>
      </c>
      <c r="L95" s="28">
        <v>0.02</v>
      </c>
      <c r="M95" s="28">
        <v>1.2E-2</v>
      </c>
      <c r="N95" s="28">
        <v>0.01</v>
      </c>
      <c r="O95" s="28">
        <v>1.71</v>
      </c>
      <c r="P95" s="28">
        <v>75</v>
      </c>
      <c r="Q95" s="28">
        <v>2011</v>
      </c>
    </row>
    <row r="96" spans="1:17" s="26" customFormat="1" ht="31.5" x14ac:dyDescent="0.25">
      <c r="A96" s="102"/>
      <c r="B96" s="130" t="s">
        <v>111</v>
      </c>
      <c r="C96" s="47" t="s">
        <v>91</v>
      </c>
      <c r="D96" s="24">
        <v>13.5</v>
      </c>
      <c r="E96" s="24">
        <v>23.5</v>
      </c>
      <c r="F96" s="24">
        <v>20.5</v>
      </c>
      <c r="G96" s="77">
        <v>348.3</v>
      </c>
      <c r="H96" s="28">
        <v>33.57</v>
      </c>
      <c r="I96" s="28">
        <v>25.38</v>
      </c>
      <c r="J96" s="28">
        <v>134.93</v>
      </c>
      <c r="K96" s="28">
        <v>1.2</v>
      </c>
      <c r="L96" s="28">
        <v>0.06</v>
      </c>
      <c r="M96" s="28">
        <v>0.1</v>
      </c>
      <c r="N96" s="28">
        <v>2.78</v>
      </c>
      <c r="O96" s="28">
        <v>0.9</v>
      </c>
      <c r="P96" s="28">
        <v>608</v>
      </c>
      <c r="Q96" s="28">
        <v>2011</v>
      </c>
    </row>
    <row r="97" spans="1:17" s="26" customFormat="1" ht="19.5" customHeight="1" x14ac:dyDescent="0.25">
      <c r="A97" s="102"/>
      <c r="B97" s="130" t="s">
        <v>56</v>
      </c>
      <c r="C97" s="47" t="s">
        <v>71</v>
      </c>
      <c r="D97" s="46">
        <v>6.61</v>
      </c>
      <c r="E97" s="46">
        <v>5.41</v>
      </c>
      <c r="F97" s="46">
        <v>27.82</v>
      </c>
      <c r="G97" s="75">
        <v>216</v>
      </c>
      <c r="H97" s="28">
        <v>16.04</v>
      </c>
      <c r="I97" s="28">
        <v>27</v>
      </c>
      <c r="J97" s="28">
        <v>70.05</v>
      </c>
      <c r="K97" s="28">
        <v>1.49</v>
      </c>
      <c r="L97" s="28">
        <v>0.13</v>
      </c>
      <c r="M97" s="28">
        <v>0.04</v>
      </c>
      <c r="N97" s="28">
        <v>1.18</v>
      </c>
      <c r="O97" s="28">
        <v>0</v>
      </c>
      <c r="P97" s="28">
        <v>317</v>
      </c>
      <c r="Q97" s="28">
        <v>2011</v>
      </c>
    </row>
    <row r="98" spans="1:17" s="26" customFormat="1" ht="16.5" customHeight="1" x14ac:dyDescent="0.25">
      <c r="A98" s="102"/>
      <c r="B98" s="130" t="s">
        <v>76</v>
      </c>
      <c r="C98" s="47" t="s">
        <v>52</v>
      </c>
      <c r="D98" s="46">
        <v>0.9</v>
      </c>
      <c r="E98" s="46">
        <v>0</v>
      </c>
      <c r="F98" s="46">
        <v>17.8</v>
      </c>
      <c r="G98" s="76">
        <v>76</v>
      </c>
      <c r="H98" s="34">
        <v>12.6</v>
      </c>
      <c r="I98" s="28">
        <v>7.2</v>
      </c>
      <c r="J98" s="28">
        <v>12.6</v>
      </c>
      <c r="K98" s="28">
        <v>2.52</v>
      </c>
      <c r="L98" s="28">
        <v>0.02</v>
      </c>
      <c r="M98" s="28">
        <v>0.02</v>
      </c>
      <c r="N98" s="28">
        <v>0.18</v>
      </c>
      <c r="O98" s="28">
        <v>3.6</v>
      </c>
      <c r="P98" s="28">
        <v>399</v>
      </c>
      <c r="Q98" s="28">
        <v>2005</v>
      </c>
    </row>
    <row r="99" spans="1:17" s="26" customFormat="1" ht="15.75" x14ac:dyDescent="0.25">
      <c r="A99" s="102"/>
      <c r="B99" s="130" t="s">
        <v>31</v>
      </c>
      <c r="C99" s="47" t="s">
        <v>70</v>
      </c>
      <c r="D99" s="46">
        <v>3.95</v>
      </c>
      <c r="E99" s="46">
        <v>0.5</v>
      </c>
      <c r="F99" s="46">
        <v>24.15</v>
      </c>
      <c r="G99" s="75">
        <v>116.6</v>
      </c>
      <c r="H99" s="28">
        <v>11.5</v>
      </c>
      <c r="I99" s="28">
        <v>16.5</v>
      </c>
      <c r="J99" s="28">
        <v>43.5</v>
      </c>
      <c r="K99" s="28">
        <v>1</v>
      </c>
      <c r="L99" s="28">
        <v>0.08</v>
      </c>
      <c r="M99" s="28">
        <v>0.03</v>
      </c>
      <c r="N99" s="28">
        <v>8</v>
      </c>
      <c r="O99" s="28">
        <v>0</v>
      </c>
      <c r="P99" s="28">
        <v>1</v>
      </c>
      <c r="Q99" s="28">
        <v>2016</v>
      </c>
    </row>
    <row r="100" spans="1:17" s="26" customFormat="1" ht="15.75" x14ac:dyDescent="0.25">
      <c r="A100" s="102"/>
      <c r="B100" s="130" t="s">
        <v>14</v>
      </c>
      <c r="C100" s="47" t="s">
        <v>30</v>
      </c>
      <c r="D100" s="46">
        <v>1.98</v>
      </c>
      <c r="E100" s="46">
        <v>0.4</v>
      </c>
      <c r="F100" s="46">
        <v>0.36</v>
      </c>
      <c r="G100" s="75">
        <v>52.2</v>
      </c>
      <c r="H100" s="28">
        <v>10.5</v>
      </c>
      <c r="I100" s="28">
        <v>14.1</v>
      </c>
      <c r="J100" s="28">
        <v>47.4</v>
      </c>
      <c r="K100" s="28">
        <v>1.17</v>
      </c>
      <c r="L100" s="28">
        <v>0.05</v>
      </c>
      <c r="M100" s="28">
        <v>0.02</v>
      </c>
      <c r="N100" s="28">
        <v>0.21</v>
      </c>
      <c r="O100" s="28">
        <v>0</v>
      </c>
      <c r="P100" s="28">
        <v>1</v>
      </c>
      <c r="Q100" s="28">
        <v>2016</v>
      </c>
    </row>
    <row r="101" spans="1:17" s="27" customFormat="1" ht="15.75" x14ac:dyDescent="0.25">
      <c r="A101" s="102"/>
      <c r="B101" s="128" t="s">
        <v>63</v>
      </c>
      <c r="C101" s="49" t="s">
        <v>66</v>
      </c>
      <c r="D101" s="35">
        <f t="shared" ref="D101:O101" si="15">SUM(D96:D100)</f>
        <v>26.939999999999998</v>
      </c>
      <c r="E101" s="35">
        <f t="shared" si="15"/>
        <v>29.81</v>
      </c>
      <c r="F101" s="35">
        <f t="shared" si="15"/>
        <v>90.63000000000001</v>
      </c>
      <c r="G101" s="78">
        <f t="shared" si="15"/>
        <v>809.1</v>
      </c>
      <c r="H101" s="35">
        <f t="shared" si="15"/>
        <v>84.210000000000008</v>
      </c>
      <c r="I101" s="35">
        <f t="shared" si="15"/>
        <v>90.179999999999993</v>
      </c>
      <c r="J101" s="35">
        <f t="shared" si="15"/>
        <v>308.48</v>
      </c>
      <c r="K101" s="35">
        <f t="shared" si="15"/>
        <v>7.38</v>
      </c>
      <c r="L101" s="35">
        <f t="shared" si="15"/>
        <v>0.33999999999999997</v>
      </c>
      <c r="M101" s="35">
        <f t="shared" si="15"/>
        <v>0.21</v>
      </c>
      <c r="N101" s="35">
        <f t="shared" si="15"/>
        <v>12.350000000000001</v>
      </c>
      <c r="O101" s="35">
        <f t="shared" si="15"/>
        <v>4.5</v>
      </c>
      <c r="P101" s="82"/>
      <c r="Q101" s="82"/>
    </row>
    <row r="102" spans="1:17" s="119" customFormat="1" ht="15.75" x14ac:dyDescent="0.2">
      <c r="A102" s="120"/>
      <c r="B102" s="141" t="s">
        <v>41</v>
      </c>
      <c r="C102" s="141"/>
      <c r="D102" s="141"/>
      <c r="E102" s="141"/>
      <c r="F102" s="141"/>
      <c r="G102" s="141"/>
    </row>
    <row r="103" spans="1:17" s="119" customFormat="1" ht="15.75" customHeight="1" x14ac:dyDescent="0.2">
      <c r="A103" s="120"/>
      <c r="B103" s="115" t="s">
        <v>42</v>
      </c>
      <c r="C103" s="121"/>
      <c r="D103" s="121"/>
      <c r="E103" s="121"/>
      <c r="F103" s="121"/>
      <c r="G103" s="121"/>
    </row>
    <row r="104" spans="1:17" s="123" customFormat="1" ht="15" customHeight="1" x14ac:dyDescent="0.2">
      <c r="A104" s="120"/>
      <c r="B104" s="118" t="s">
        <v>117</v>
      </c>
      <c r="C104" s="122"/>
      <c r="D104" s="122"/>
      <c r="E104" s="122"/>
      <c r="F104" s="122"/>
      <c r="G104" s="122"/>
    </row>
    <row r="105" spans="1:17" s="27" customFormat="1" ht="24" customHeight="1" x14ac:dyDescent="0.25">
      <c r="A105" s="102"/>
      <c r="B105" s="134" t="s">
        <v>62</v>
      </c>
      <c r="C105" s="49"/>
      <c r="D105" s="35"/>
      <c r="E105" s="35"/>
      <c r="F105" s="35"/>
      <c r="G105" s="78"/>
      <c r="H105" s="82"/>
      <c r="I105" s="82"/>
      <c r="J105" s="82"/>
      <c r="K105" s="82"/>
      <c r="L105" s="82"/>
      <c r="M105" s="82"/>
      <c r="N105" s="82"/>
      <c r="O105" s="82"/>
      <c r="P105" s="82"/>
      <c r="Q105" s="82"/>
    </row>
    <row r="106" spans="1:17" s="27" customFormat="1" ht="24" customHeight="1" x14ac:dyDescent="0.25">
      <c r="A106" s="102"/>
      <c r="B106" s="129" t="s">
        <v>57</v>
      </c>
      <c r="C106" s="47" t="s">
        <v>60</v>
      </c>
      <c r="D106" s="24">
        <v>1.19</v>
      </c>
      <c r="E106" s="24">
        <v>2.23</v>
      </c>
      <c r="F106" s="52">
        <v>5.14</v>
      </c>
      <c r="G106" s="79">
        <v>47.4</v>
      </c>
      <c r="H106" s="82">
        <v>33.479999999999997</v>
      </c>
      <c r="I106" s="82">
        <v>11.82</v>
      </c>
      <c r="J106" s="82">
        <v>24.06</v>
      </c>
      <c r="K106" s="82">
        <v>0.45</v>
      </c>
      <c r="L106" s="82">
        <v>0.02</v>
      </c>
      <c r="M106" s="82">
        <v>2.4E-2</v>
      </c>
      <c r="N106" s="82">
        <v>0.41</v>
      </c>
      <c r="O106" s="82">
        <v>9.8000000000000007</v>
      </c>
      <c r="P106" s="82">
        <v>132</v>
      </c>
      <c r="Q106" s="82">
        <v>2011</v>
      </c>
    </row>
    <row r="107" spans="1:17" s="26" customFormat="1" ht="31.5" x14ac:dyDescent="0.25">
      <c r="A107" s="102"/>
      <c r="B107" s="130" t="s">
        <v>125</v>
      </c>
      <c r="C107" s="47" t="s">
        <v>91</v>
      </c>
      <c r="D107" s="24">
        <v>13.67</v>
      </c>
      <c r="E107" s="24">
        <v>21.17</v>
      </c>
      <c r="F107" s="24">
        <v>11.9</v>
      </c>
      <c r="G107" s="77">
        <v>292.92</v>
      </c>
      <c r="H107" s="28">
        <v>41.78</v>
      </c>
      <c r="I107" s="28">
        <v>37.97</v>
      </c>
      <c r="J107" s="28">
        <v>157.63999999999999</v>
      </c>
      <c r="K107" s="28">
        <v>1.99</v>
      </c>
      <c r="L107" s="28">
        <v>0.15</v>
      </c>
      <c r="M107" s="28">
        <v>0.18</v>
      </c>
      <c r="N107" s="28">
        <v>6.1</v>
      </c>
      <c r="O107" s="28">
        <v>8.68</v>
      </c>
      <c r="P107" s="28">
        <v>849</v>
      </c>
      <c r="Q107" s="28">
        <v>2016</v>
      </c>
    </row>
    <row r="108" spans="1:17" s="26" customFormat="1" ht="15.75" x14ac:dyDescent="0.25">
      <c r="A108" s="102"/>
      <c r="B108" s="130" t="s">
        <v>59</v>
      </c>
      <c r="C108" s="47" t="s">
        <v>71</v>
      </c>
      <c r="D108" s="24">
        <v>4.34</v>
      </c>
      <c r="E108" s="24">
        <v>5.7</v>
      </c>
      <c r="F108" s="24">
        <v>42.97</v>
      </c>
      <c r="G108" s="77">
        <v>250.56</v>
      </c>
      <c r="H108" s="28">
        <v>11.45</v>
      </c>
      <c r="I108" s="28">
        <v>30.93</v>
      </c>
      <c r="J108" s="28">
        <v>93.04</v>
      </c>
      <c r="K108" s="28">
        <v>0.62</v>
      </c>
      <c r="L108" s="28">
        <v>0.04</v>
      </c>
      <c r="M108" s="28">
        <v>0.02</v>
      </c>
      <c r="N108" s="28">
        <v>0.86</v>
      </c>
      <c r="O108" s="28">
        <v>0</v>
      </c>
      <c r="P108" s="28">
        <v>892</v>
      </c>
      <c r="Q108" s="28">
        <v>2016</v>
      </c>
    </row>
    <row r="109" spans="1:17" s="26" customFormat="1" ht="33" customHeight="1" x14ac:dyDescent="0.25">
      <c r="A109" s="102"/>
      <c r="B109" s="130" t="s">
        <v>83</v>
      </c>
      <c r="C109" s="47" t="s">
        <v>52</v>
      </c>
      <c r="D109" s="45">
        <v>0.44</v>
      </c>
      <c r="E109" s="45">
        <v>0</v>
      </c>
      <c r="F109" s="45">
        <v>27.08</v>
      </c>
      <c r="G109" s="80">
        <v>113</v>
      </c>
      <c r="H109" s="28">
        <v>31.8</v>
      </c>
      <c r="I109" s="28">
        <v>6</v>
      </c>
      <c r="J109" s="28">
        <v>15.4</v>
      </c>
      <c r="K109" s="28">
        <v>1.24</v>
      </c>
      <c r="L109" s="28">
        <v>2E-3</v>
      </c>
      <c r="M109" s="28">
        <v>6.0000000000000001E-3</v>
      </c>
      <c r="N109" s="28">
        <v>0.14000000000000001</v>
      </c>
      <c r="O109" s="28">
        <v>0.4</v>
      </c>
      <c r="P109" s="28">
        <v>376</v>
      </c>
      <c r="Q109" s="28">
        <v>2011</v>
      </c>
    </row>
    <row r="110" spans="1:17" s="26" customFormat="1" ht="15.75" x14ac:dyDescent="0.25">
      <c r="A110" s="102"/>
      <c r="B110" s="130" t="s">
        <v>31</v>
      </c>
      <c r="C110" s="47" t="s">
        <v>70</v>
      </c>
      <c r="D110" s="46">
        <v>3.95</v>
      </c>
      <c r="E110" s="46">
        <v>0.5</v>
      </c>
      <c r="F110" s="46">
        <v>24.15</v>
      </c>
      <c r="G110" s="75">
        <v>116.6</v>
      </c>
      <c r="H110" s="28">
        <v>11.5</v>
      </c>
      <c r="I110" s="28">
        <v>16.5</v>
      </c>
      <c r="J110" s="28">
        <v>43.5</v>
      </c>
      <c r="K110" s="28">
        <v>1</v>
      </c>
      <c r="L110" s="28">
        <v>0.08</v>
      </c>
      <c r="M110" s="28">
        <v>0.03</v>
      </c>
      <c r="N110" s="28">
        <v>8</v>
      </c>
      <c r="O110" s="28">
        <v>0</v>
      </c>
      <c r="P110" s="28">
        <v>1</v>
      </c>
      <c r="Q110" s="28">
        <v>2016</v>
      </c>
    </row>
    <row r="111" spans="1:17" s="26" customFormat="1" ht="15.75" x14ac:dyDescent="0.25">
      <c r="A111" s="102"/>
      <c r="B111" s="130" t="s">
        <v>14</v>
      </c>
      <c r="C111" s="47" t="s">
        <v>30</v>
      </c>
      <c r="D111" s="46">
        <v>1.98</v>
      </c>
      <c r="E111" s="46">
        <v>0.4</v>
      </c>
      <c r="F111" s="46">
        <v>0.36</v>
      </c>
      <c r="G111" s="75">
        <v>52.2</v>
      </c>
      <c r="H111" s="28">
        <v>10.5</v>
      </c>
      <c r="I111" s="28">
        <v>14.1</v>
      </c>
      <c r="J111" s="28">
        <v>47.4</v>
      </c>
      <c r="K111" s="28">
        <v>1.17</v>
      </c>
      <c r="L111" s="28">
        <v>0.05</v>
      </c>
      <c r="M111" s="28">
        <v>0.02</v>
      </c>
      <c r="N111" s="28">
        <v>0.21</v>
      </c>
      <c r="O111" s="28">
        <v>0</v>
      </c>
      <c r="P111" s="28">
        <v>1</v>
      </c>
      <c r="Q111" s="28">
        <v>2016</v>
      </c>
    </row>
    <row r="112" spans="1:17" s="26" customFormat="1" ht="15.75" x14ac:dyDescent="0.25">
      <c r="A112" s="102"/>
      <c r="B112" s="130" t="s">
        <v>23</v>
      </c>
      <c r="C112" s="47" t="s">
        <v>9</v>
      </c>
      <c r="D112" s="46">
        <v>1.6</v>
      </c>
      <c r="E112" s="46">
        <v>1.6</v>
      </c>
      <c r="F112" s="46">
        <v>29.2</v>
      </c>
      <c r="G112" s="75">
        <v>184</v>
      </c>
      <c r="H112" s="28">
        <v>16</v>
      </c>
      <c r="I112" s="28">
        <v>84</v>
      </c>
      <c r="J112" s="28">
        <v>56</v>
      </c>
      <c r="K112" s="28">
        <v>1.2</v>
      </c>
      <c r="L112" s="28">
        <v>0.08</v>
      </c>
      <c r="M112" s="28">
        <v>0.1</v>
      </c>
      <c r="N112" s="28">
        <v>1.2</v>
      </c>
      <c r="O112" s="28">
        <v>20</v>
      </c>
      <c r="P112" s="28">
        <v>368</v>
      </c>
      <c r="Q112" s="28">
        <v>2005</v>
      </c>
    </row>
    <row r="113" spans="1:17" s="27" customFormat="1" ht="15.75" x14ac:dyDescent="0.25">
      <c r="A113" s="102"/>
      <c r="B113" s="128" t="s">
        <v>63</v>
      </c>
      <c r="C113" s="49" t="s">
        <v>67</v>
      </c>
      <c r="D113" s="35">
        <f>SUM(D107:D112)</f>
        <v>25.98</v>
      </c>
      <c r="E113" s="35">
        <f>SUM(E107:E112)</f>
        <v>29.37</v>
      </c>
      <c r="F113" s="35">
        <v>100.4</v>
      </c>
      <c r="G113" s="78">
        <f>SUM(G107:G112)</f>
        <v>1009.2800000000001</v>
      </c>
      <c r="H113" s="35">
        <f t="shared" ref="H113:O113" si="16">SUM(H107:H112)</f>
        <v>123.03</v>
      </c>
      <c r="I113" s="35">
        <f t="shared" si="16"/>
        <v>189.5</v>
      </c>
      <c r="J113" s="35">
        <f t="shared" si="16"/>
        <v>412.97999999999996</v>
      </c>
      <c r="K113" s="35">
        <f t="shared" si="16"/>
        <v>7.22</v>
      </c>
      <c r="L113" s="35">
        <f t="shared" si="16"/>
        <v>0.40200000000000002</v>
      </c>
      <c r="M113" s="35">
        <f t="shared" si="16"/>
        <v>0.35599999999999998</v>
      </c>
      <c r="N113" s="35">
        <f t="shared" si="16"/>
        <v>16.510000000000002</v>
      </c>
      <c r="O113" s="35">
        <f t="shared" si="16"/>
        <v>29.08</v>
      </c>
      <c r="P113" s="82"/>
      <c r="Q113" s="82"/>
    </row>
    <row r="114" spans="1:17" s="119" customFormat="1" ht="15.75" x14ac:dyDescent="0.2">
      <c r="A114" s="120"/>
      <c r="B114" s="141" t="s">
        <v>41</v>
      </c>
      <c r="C114" s="141"/>
      <c r="D114" s="141"/>
      <c r="E114" s="141"/>
      <c r="F114" s="141"/>
      <c r="G114" s="141"/>
    </row>
    <row r="115" spans="1:17" s="119" customFormat="1" ht="15.75" customHeight="1" x14ac:dyDescent="0.2">
      <c r="A115" s="120"/>
      <c r="B115" s="115" t="s">
        <v>37</v>
      </c>
      <c r="C115" s="121"/>
      <c r="D115" s="121"/>
      <c r="E115" s="121"/>
      <c r="F115" s="121"/>
      <c r="G115" s="121"/>
    </row>
    <row r="116" spans="1:17" s="123" customFormat="1" ht="15" customHeight="1" x14ac:dyDescent="0.2">
      <c r="A116" s="120"/>
      <c r="B116" s="118" t="s">
        <v>117</v>
      </c>
      <c r="C116" s="122"/>
      <c r="D116" s="122"/>
      <c r="E116" s="122"/>
      <c r="F116" s="122"/>
      <c r="G116" s="122"/>
    </row>
    <row r="117" spans="1:17" s="26" customFormat="1" ht="25.5" customHeight="1" x14ac:dyDescent="0.25">
      <c r="A117" s="102"/>
      <c r="B117" s="134" t="s">
        <v>62</v>
      </c>
      <c r="C117" s="47"/>
      <c r="D117" s="24"/>
      <c r="E117" s="24"/>
      <c r="F117" s="24"/>
      <c r="G117" s="77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1:17" s="26" customFormat="1" ht="36.75" customHeight="1" x14ac:dyDescent="0.25">
      <c r="A118" s="143"/>
      <c r="B118" s="136" t="s">
        <v>120</v>
      </c>
      <c r="C118" s="47" t="s">
        <v>116</v>
      </c>
      <c r="D118" s="24">
        <v>0.5</v>
      </c>
      <c r="E118" s="24">
        <v>0</v>
      </c>
      <c r="F118" s="24">
        <v>3.08</v>
      </c>
      <c r="G118" s="77">
        <v>42.24</v>
      </c>
      <c r="H118" s="28">
        <v>13.79</v>
      </c>
      <c r="I118" s="28">
        <v>5.52</v>
      </c>
      <c r="J118" s="28">
        <v>10.92</v>
      </c>
      <c r="K118" s="28">
        <v>0.28000000000000003</v>
      </c>
      <c r="L118" s="28">
        <v>0.02</v>
      </c>
      <c r="M118" s="28">
        <v>0.02</v>
      </c>
      <c r="N118" s="28">
        <v>0.03</v>
      </c>
      <c r="O118" s="28">
        <v>6.9</v>
      </c>
      <c r="P118" s="28">
        <v>71</v>
      </c>
      <c r="Q118" s="28">
        <v>2005</v>
      </c>
    </row>
    <row r="119" spans="1:17" s="26" customFormat="1" ht="30.75" customHeight="1" x14ac:dyDescent="0.25">
      <c r="A119" s="102"/>
      <c r="B119" s="130" t="s">
        <v>126</v>
      </c>
      <c r="C119" s="47" t="s">
        <v>82</v>
      </c>
      <c r="D119" s="24">
        <v>19.489999999999998</v>
      </c>
      <c r="E119" s="24">
        <v>11.99</v>
      </c>
      <c r="F119" s="24">
        <v>32.369999999999997</v>
      </c>
      <c r="G119" s="77">
        <v>315</v>
      </c>
      <c r="H119" s="28">
        <v>43.95</v>
      </c>
      <c r="I119" s="28">
        <v>70.989999999999995</v>
      </c>
      <c r="J119" s="28">
        <v>284.33</v>
      </c>
      <c r="K119" s="28">
        <v>7.2</v>
      </c>
      <c r="L119" s="28">
        <v>0.28000000000000003</v>
      </c>
      <c r="M119" s="28">
        <v>0.28000000000000003</v>
      </c>
      <c r="N119" s="28">
        <v>5.6</v>
      </c>
      <c r="O119" s="28">
        <v>13.54</v>
      </c>
      <c r="P119" s="28"/>
      <c r="Q119" s="28">
        <v>2016</v>
      </c>
    </row>
    <row r="120" spans="1:17" s="26" customFormat="1" ht="15.75" x14ac:dyDescent="0.25">
      <c r="A120" s="102"/>
      <c r="B120" s="130" t="s">
        <v>58</v>
      </c>
      <c r="C120" s="47" t="s">
        <v>81</v>
      </c>
      <c r="D120" s="24">
        <v>0.26</v>
      </c>
      <c r="E120" s="24">
        <v>0.06</v>
      </c>
      <c r="F120" s="24">
        <v>15.2</v>
      </c>
      <c r="G120" s="77">
        <v>62</v>
      </c>
      <c r="H120" s="28">
        <v>17.38</v>
      </c>
      <c r="I120" s="28">
        <v>5.24</v>
      </c>
      <c r="J120" s="28">
        <v>9.7799999999999994</v>
      </c>
      <c r="K120" s="28">
        <v>0.91</v>
      </c>
      <c r="L120" s="28">
        <v>0</v>
      </c>
      <c r="M120" s="28">
        <v>0</v>
      </c>
      <c r="N120" s="28">
        <v>0.03</v>
      </c>
      <c r="O120" s="28">
        <v>2.83</v>
      </c>
      <c r="P120" s="28">
        <v>393</v>
      </c>
      <c r="Q120" s="28">
        <v>2005</v>
      </c>
    </row>
    <row r="121" spans="1:17" s="26" customFormat="1" ht="15.75" x14ac:dyDescent="0.25">
      <c r="A121" s="102"/>
      <c r="B121" s="130" t="s">
        <v>31</v>
      </c>
      <c r="C121" s="47" t="s">
        <v>70</v>
      </c>
      <c r="D121" s="46">
        <v>3.95</v>
      </c>
      <c r="E121" s="46">
        <v>0.5</v>
      </c>
      <c r="F121" s="46">
        <v>24.15</v>
      </c>
      <c r="G121" s="75">
        <v>116.6</v>
      </c>
      <c r="H121" s="28">
        <v>11.5</v>
      </c>
      <c r="I121" s="28">
        <v>16.5</v>
      </c>
      <c r="J121" s="28">
        <v>43.5</v>
      </c>
      <c r="K121" s="28">
        <v>1</v>
      </c>
      <c r="L121" s="28">
        <v>0.08</v>
      </c>
      <c r="M121" s="28">
        <v>0.03</v>
      </c>
      <c r="N121" s="28">
        <v>8</v>
      </c>
      <c r="O121" s="28">
        <v>0</v>
      </c>
      <c r="P121" s="28">
        <v>1</v>
      </c>
      <c r="Q121" s="28">
        <v>2016</v>
      </c>
    </row>
    <row r="122" spans="1:17" s="26" customFormat="1" ht="15.75" x14ac:dyDescent="0.25">
      <c r="A122" s="102"/>
      <c r="B122" s="130" t="s">
        <v>14</v>
      </c>
      <c r="C122" s="47" t="s">
        <v>30</v>
      </c>
      <c r="D122" s="46">
        <v>1.98</v>
      </c>
      <c r="E122" s="46">
        <v>0.4</v>
      </c>
      <c r="F122" s="46">
        <v>0.36</v>
      </c>
      <c r="G122" s="75">
        <v>52.2</v>
      </c>
      <c r="H122" s="28">
        <v>10.5</v>
      </c>
      <c r="I122" s="28">
        <v>14.1</v>
      </c>
      <c r="J122" s="28">
        <v>47.4</v>
      </c>
      <c r="K122" s="28">
        <v>1.17</v>
      </c>
      <c r="L122" s="28">
        <v>0.05</v>
      </c>
      <c r="M122" s="28">
        <v>0.02</v>
      </c>
      <c r="N122" s="28">
        <v>0.21</v>
      </c>
      <c r="O122" s="28">
        <v>0</v>
      </c>
      <c r="P122" s="28">
        <v>1</v>
      </c>
      <c r="Q122" s="28">
        <v>2016</v>
      </c>
    </row>
    <row r="123" spans="1:17" s="27" customFormat="1" ht="15.75" x14ac:dyDescent="0.25">
      <c r="A123" s="102"/>
      <c r="B123" s="128" t="s">
        <v>63</v>
      </c>
      <c r="C123" s="49" t="s">
        <v>68</v>
      </c>
      <c r="D123" s="35">
        <f>SUM(D119:D122)</f>
        <v>25.68</v>
      </c>
      <c r="E123" s="35">
        <f t="shared" ref="E123:O123" si="17">SUM(E119:E122)</f>
        <v>12.950000000000001</v>
      </c>
      <c r="F123" s="35">
        <f t="shared" si="17"/>
        <v>72.08</v>
      </c>
      <c r="G123" s="35">
        <f t="shared" si="17"/>
        <v>545.80000000000007</v>
      </c>
      <c r="H123" s="35">
        <f t="shared" si="17"/>
        <v>83.33</v>
      </c>
      <c r="I123" s="35">
        <f t="shared" si="17"/>
        <v>106.82999999999998</v>
      </c>
      <c r="J123" s="35">
        <f t="shared" si="17"/>
        <v>385.00999999999993</v>
      </c>
      <c r="K123" s="35">
        <f t="shared" si="17"/>
        <v>10.28</v>
      </c>
      <c r="L123" s="35">
        <f t="shared" si="17"/>
        <v>0.41000000000000003</v>
      </c>
      <c r="M123" s="35">
        <f t="shared" si="17"/>
        <v>0.33000000000000007</v>
      </c>
      <c r="N123" s="35">
        <f t="shared" si="17"/>
        <v>13.84</v>
      </c>
      <c r="O123" s="35">
        <f t="shared" si="17"/>
        <v>16.369999999999997</v>
      </c>
      <c r="P123" s="82"/>
      <c r="Q123" s="82"/>
    </row>
    <row r="124" spans="1:17" s="27" customFormat="1" ht="13.5" customHeight="1" x14ac:dyDescent="0.25">
      <c r="A124" s="102"/>
      <c r="B124" s="137" t="s">
        <v>121</v>
      </c>
      <c r="C124" s="49"/>
      <c r="D124" s="59">
        <v>214.01</v>
      </c>
      <c r="E124" s="59">
        <v>202.21</v>
      </c>
      <c r="F124" s="59">
        <v>874.94</v>
      </c>
      <c r="G124" s="81">
        <v>5759.7</v>
      </c>
      <c r="H124" s="153">
        <f t="shared" ref="H124:O124" si="18">H123+H113+H101+H90+H78+H67+H55+H42+H29+H15</f>
        <v>1224.0300000000002</v>
      </c>
      <c r="I124" s="153">
        <f t="shared" si="18"/>
        <v>1347.08</v>
      </c>
      <c r="J124" s="153">
        <f t="shared" si="18"/>
        <v>3374.43</v>
      </c>
      <c r="K124" s="153">
        <f t="shared" si="18"/>
        <v>75.97</v>
      </c>
      <c r="L124" s="153">
        <f t="shared" si="18"/>
        <v>5.1469999999999994</v>
      </c>
      <c r="M124" s="153">
        <f t="shared" si="18"/>
        <v>2.5550000000000006</v>
      </c>
      <c r="N124" s="153">
        <f t="shared" si="18"/>
        <v>126.355</v>
      </c>
      <c r="O124" s="153">
        <f t="shared" si="18"/>
        <v>276.89999999999998</v>
      </c>
      <c r="P124" s="94"/>
      <c r="Q124" s="94"/>
    </row>
    <row r="125" spans="1:17" s="55" customFormat="1" ht="13.5" customHeight="1" x14ac:dyDescent="0.2">
      <c r="A125" s="53"/>
      <c r="B125" s="32" t="s">
        <v>35</v>
      </c>
      <c r="C125" s="54" t="s">
        <v>124</v>
      </c>
      <c r="D125" s="58"/>
      <c r="E125" s="58"/>
      <c r="F125" s="58"/>
      <c r="G125" s="58"/>
    </row>
    <row r="126" spans="1:17" s="27" customFormat="1" ht="13.5" customHeight="1" x14ac:dyDescent="0.25">
      <c r="A126" s="41"/>
      <c r="B126" s="44" t="s">
        <v>34</v>
      </c>
      <c r="C126" s="42"/>
      <c r="D126" s="68"/>
      <c r="E126" s="68"/>
      <c r="F126" s="68"/>
      <c r="G126" s="43"/>
    </row>
    <row r="127" spans="1:17" ht="15.75" x14ac:dyDescent="0.25">
      <c r="A127" s="36" t="s">
        <v>24</v>
      </c>
      <c r="B127" s="33"/>
      <c r="C127" s="65" t="s">
        <v>73</v>
      </c>
      <c r="D127" s="25"/>
      <c r="E127" s="25"/>
      <c r="F127" s="25"/>
      <c r="G127" s="73"/>
      <c r="H127" s="26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1:17" ht="15.75" x14ac:dyDescent="0.25">
      <c r="A128" s="37" t="s">
        <v>25</v>
      </c>
      <c r="B128" s="33"/>
      <c r="C128" s="65" t="s">
        <v>74</v>
      </c>
      <c r="D128" s="25"/>
      <c r="E128" s="25"/>
      <c r="F128" s="69"/>
      <c r="G128" s="25"/>
      <c r="H128" s="26"/>
      <c r="I128" s="26"/>
      <c r="J128" s="26"/>
      <c r="K128" s="26"/>
      <c r="L128" s="26"/>
      <c r="M128" s="26"/>
      <c r="N128" s="26"/>
      <c r="O128" s="26"/>
      <c r="P128" s="26"/>
      <c r="Q128" s="26"/>
    </row>
    <row r="129" spans="1:17" ht="15.75" x14ac:dyDescent="0.25">
      <c r="A129" s="37" t="s">
        <v>26</v>
      </c>
      <c r="B129" s="33"/>
      <c r="C129" s="61" t="s">
        <v>44</v>
      </c>
      <c r="D129" s="72" t="s">
        <v>118</v>
      </c>
      <c r="E129" s="25"/>
      <c r="F129" s="25"/>
      <c r="G129" s="25"/>
      <c r="H129" s="26"/>
      <c r="I129" s="26"/>
      <c r="J129" s="26"/>
      <c r="K129" s="26"/>
      <c r="L129" s="26"/>
      <c r="M129" s="26"/>
      <c r="N129" s="26"/>
      <c r="O129" s="26"/>
      <c r="P129" s="26"/>
      <c r="Q129" s="26"/>
    </row>
    <row r="130" spans="1:17" ht="15.75" x14ac:dyDescent="0.25">
      <c r="A130" s="38"/>
      <c r="B130" s="33"/>
      <c r="C130" s="61" t="s">
        <v>45</v>
      </c>
      <c r="D130" s="25"/>
      <c r="E130" s="70" t="s">
        <v>119</v>
      </c>
      <c r="F130" s="71"/>
      <c r="G130" s="25"/>
      <c r="H130" s="26"/>
      <c r="I130" s="26"/>
      <c r="J130" s="26"/>
      <c r="K130" s="26"/>
      <c r="L130" s="26"/>
      <c r="M130" s="26"/>
      <c r="N130" s="26"/>
      <c r="O130" s="26"/>
      <c r="P130" s="26"/>
      <c r="Q130" s="26"/>
    </row>
    <row r="131" spans="1:17" s="40" customFormat="1" ht="15.75" x14ac:dyDescent="0.25">
      <c r="A131" s="39"/>
      <c r="B131" s="156" t="s">
        <v>69</v>
      </c>
      <c r="C131" s="156"/>
      <c r="D131" s="156"/>
      <c r="E131" s="156"/>
      <c r="F131" s="156"/>
      <c r="G131" s="156"/>
      <c r="H131" s="156"/>
      <c r="I131" s="98"/>
      <c r="J131" s="98"/>
      <c r="K131" s="98"/>
      <c r="L131" s="98"/>
      <c r="M131" s="98"/>
      <c r="N131" s="98"/>
      <c r="O131" s="98"/>
      <c r="P131" s="98"/>
      <c r="Q131" s="97"/>
    </row>
    <row r="132" spans="1:17" ht="17.25" customHeight="1" x14ac:dyDescent="0.25">
      <c r="A132" s="39" t="s">
        <v>27</v>
      </c>
      <c r="B132" s="156" t="s">
        <v>28</v>
      </c>
      <c r="C132" s="156"/>
      <c r="D132" s="25"/>
      <c r="E132" s="25"/>
      <c r="F132" s="25"/>
      <c r="G132" s="25"/>
      <c r="H132" s="26"/>
      <c r="I132" s="26"/>
      <c r="J132" s="26"/>
      <c r="K132" s="26"/>
      <c r="L132" s="26"/>
      <c r="M132" s="26"/>
      <c r="N132" s="26"/>
      <c r="O132" s="26"/>
      <c r="P132" s="26"/>
      <c r="Q132" s="26"/>
    </row>
    <row r="133" spans="1:17" s="64" customFormat="1" ht="18" customHeight="1" x14ac:dyDescent="0.3">
      <c r="A133" s="63"/>
      <c r="B133" s="158" t="s">
        <v>43</v>
      </c>
      <c r="C133" s="158"/>
      <c r="D133" s="158"/>
      <c r="E133" s="158"/>
      <c r="F133" s="159" t="s">
        <v>94</v>
      </c>
      <c r="G133" s="159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1:17" ht="15.75" x14ac:dyDescent="0.25">
      <c r="A134" s="29"/>
      <c r="B134" s="26"/>
      <c r="C134" s="30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</row>
    <row r="135" spans="1:17" x14ac:dyDescent="0.2">
      <c r="A135" s="31"/>
      <c r="B135" s="26"/>
      <c r="C135" s="30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</row>
    <row r="136" spans="1:17" x14ac:dyDescent="0.2">
      <c r="A136" s="31"/>
      <c r="B136" s="26"/>
      <c r="C136" s="30"/>
      <c r="D136" s="26"/>
      <c r="E136" s="26"/>
      <c r="F136" s="26"/>
      <c r="G136" s="26"/>
      <c r="H136" s="95"/>
      <c r="I136" s="95"/>
      <c r="J136" s="95"/>
      <c r="K136" s="95"/>
      <c r="L136" s="95"/>
      <c r="M136" s="95"/>
      <c r="N136" s="95"/>
      <c r="O136" s="95"/>
      <c r="P136" s="95"/>
      <c r="Q136" s="95"/>
    </row>
    <row r="137" spans="1:17" x14ac:dyDescent="0.2">
      <c r="A137" s="31"/>
      <c r="B137" s="26"/>
      <c r="C137" s="30"/>
      <c r="D137" s="26"/>
      <c r="E137" s="26"/>
      <c r="F137" s="26"/>
      <c r="G137" s="26"/>
    </row>
    <row r="138" spans="1:17" x14ac:dyDescent="0.2">
      <c r="A138" s="31"/>
      <c r="B138" s="26" t="s">
        <v>36</v>
      </c>
      <c r="C138" s="30"/>
      <c r="D138" s="26"/>
      <c r="E138" s="26"/>
      <c r="F138" s="26"/>
      <c r="G138" s="26"/>
    </row>
    <row r="139" spans="1:17" x14ac:dyDescent="0.2">
      <c r="A139" s="31"/>
      <c r="B139" s="26" t="s">
        <v>37</v>
      </c>
      <c r="C139" s="30"/>
      <c r="D139" s="26"/>
      <c r="E139" s="26"/>
      <c r="F139" s="26"/>
      <c r="G139" s="26"/>
    </row>
    <row r="140" spans="1:17" x14ac:dyDescent="0.2">
      <c r="A140" s="31"/>
      <c r="B140" s="26" t="s">
        <v>75</v>
      </c>
      <c r="C140" s="30"/>
      <c r="D140" s="26"/>
      <c r="E140" s="26"/>
      <c r="F140" s="26"/>
      <c r="G140" s="26"/>
    </row>
    <row r="141" spans="1:17" x14ac:dyDescent="0.2">
      <c r="A141" s="31"/>
      <c r="B141" s="26"/>
      <c r="C141" s="30"/>
      <c r="D141" s="26"/>
      <c r="E141" s="26"/>
      <c r="F141" s="26"/>
      <c r="G141" s="26"/>
    </row>
    <row r="142" spans="1:17" ht="15.75" customHeight="1" x14ac:dyDescent="0.2">
      <c r="A142" s="31"/>
      <c r="B142" s="26"/>
      <c r="C142" s="30"/>
      <c r="D142" s="26"/>
      <c r="E142" s="26"/>
      <c r="F142" s="26"/>
      <c r="G142" s="26"/>
    </row>
    <row r="143" spans="1:17" x14ac:dyDescent="0.2">
      <c r="A143" s="62"/>
      <c r="B143" s="26"/>
      <c r="C143" s="30"/>
      <c r="D143" s="26"/>
      <c r="E143" s="26"/>
      <c r="F143" s="26"/>
      <c r="G143" s="26"/>
    </row>
    <row r="144" spans="1:17" x14ac:dyDescent="0.2">
      <c r="A144" s="62"/>
      <c r="B144" s="26"/>
      <c r="C144" s="30"/>
      <c r="D144" s="26"/>
      <c r="E144" s="26"/>
      <c r="F144" s="26"/>
      <c r="G144" s="26"/>
    </row>
    <row r="145" spans="1:7" x14ac:dyDescent="0.2">
      <c r="A145" s="62"/>
      <c r="B145" s="26"/>
      <c r="C145" s="30"/>
      <c r="D145" s="26"/>
      <c r="E145" s="26"/>
      <c r="F145" s="26"/>
      <c r="G145" s="26"/>
    </row>
    <row r="146" spans="1:7" x14ac:dyDescent="0.2">
      <c r="A146" s="62"/>
      <c r="B146" s="26"/>
      <c r="C146" s="30"/>
      <c r="D146" s="26"/>
      <c r="E146" s="26"/>
      <c r="F146" s="26"/>
      <c r="G146" s="26"/>
    </row>
    <row r="147" spans="1:7" x14ac:dyDescent="0.2">
      <c r="A147" s="62"/>
      <c r="B147" s="26"/>
      <c r="C147" s="30"/>
      <c r="D147" s="26"/>
      <c r="E147" s="26"/>
      <c r="F147" s="26"/>
      <c r="G147" s="26"/>
    </row>
    <row r="148" spans="1:7" x14ac:dyDescent="0.2">
      <c r="A148" s="62"/>
      <c r="B148" s="26"/>
      <c r="C148" s="30"/>
      <c r="D148" s="26"/>
      <c r="E148" s="26"/>
      <c r="F148" s="26"/>
      <c r="G148" s="26"/>
    </row>
    <row r="149" spans="1:7" x14ac:dyDescent="0.2">
      <c r="A149" s="62"/>
      <c r="B149" s="26"/>
      <c r="C149" s="30"/>
      <c r="D149" s="26"/>
      <c r="E149" s="26"/>
      <c r="F149" s="26"/>
      <c r="G149" s="26"/>
    </row>
    <row r="150" spans="1:7" x14ac:dyDescent="0.2">
      <c r="A150" s="62"/>
      <c r="B150" s="26"/>
      <c r="C150" s="30"/>
      <c r="D150" s="26"/>
      <c r="E150" s="26"/>
      <c r="F150" s="26"/>
      <c r="G150" s="26"/>
    </row>
    <row r="151" spans="1:7" x14ac:dyDescent="0.2">
      <c r="A151" s="62"/>
      <c r="B151" s="26"/>
      <c r="C151" s="30"/>
      <c r="D151" s="26"/>
      <c r="E151" s="26"/>
      <c r="F151" s="26"/>
      <c r="G151" s="26"/>
    </row>
    <row r="152" spans="1:7" x14ac:dyDescent="0.2">
      <c r="A152" s="62"/>
      <c r="B152" s="26"/>
      <c r="C152" s="30"/>
      <c r="D152" s="26"/>
      <c r="E152" s="26"/>
      <c r="F152" s="26"/>
      <c r="G152" s="26"/>
    </row>
    <row r="153" spans="1:7" x14ac:dyDescent="0.2">
      <c r="A153" s="62"/>
      <c r="B153" s="26"/>
      <c r="C153" s="30"/>
      <c r="D153" s="26"/>
      <c r="E153" s="26"/>
      <c r="F153" s="26"/>
      <c r="G153" s="26"/>
    </row>
    <row r="154" spans="1:7" x14ac:dyDescent="0.2">
      <c r="A154" s="62"/>
      <c r="B154" s="26"/>
      <c r="C154" s="30"/>
      <c r="D154" s="26"/>
      <c r="E154" s="26"/>
      <c r="F154" s="26"/>
      <c r="G154" s="26"/>
    </row>
    <row r="155" spans="1:7" x14ac:dyDescent="0.2">
      <c r="A155" s="62"/>
      <c r="B155" s="26"/>
      <c r="C155" s="30"/>
      <c r="D155" s="26"/>
      <c r="E155" s="26"/>
      <c r="F155" s="26"/>
      <c r="G155" s="26"/>
    </row>
    <row r="156" spans="1:7" x14ac:dyDescent="0.2">
      <c r="A156" s="62"/>
      <c r="B156" s="26"/>
      <c r="C156" s="30"/>
      <c r="D156" s="26"/>
      <c r="E156" s="26"/>
      <c r="F156" s="26"/>
      <c r="G156" s="26"/>
    </row>
    <row r="157" spans="1:7" x14ac:dyDescent="0.2">
      <c r="A157" s="62"/>
      <c r="B157" s="26"/>
      <c r="C157" s="30"/>
      <c r="D157" s="26"/>
      <c r="E157" s="26"/>
      <c r="F157" s="26"/>
      <c r="G157" s="26"/>
    </row>
    <row r="158" spans="1:7" x14ac:dyDescent="0.2">
      <c r="A158" s="62"/>
      <c r="B158" s="26"/>
      <c r="C158" s="30"/>
      <c r="D158" s="26"/>
      <c r="E158" s="26"/>
      <c r="F158" s="26"/>
      <c r="G158" s="26"/>
    </row>
    <row r="159" spans="1:7" x14ac:dyDescent="0.2">
      <c r="A159" s="62"/>
      <c r="B159" s="26"/>
      <c r="C159" s="30"/>
      <c r="D159" s="26"/>
      <c r="E159" s="26"/>
      <c r="F159" s="26"/>
      <c r="G159" s="26"/>
    </row>
    <row r="160" spans="1:7" x14ac:dyDescent="0.2">
      <c r="A160" s="62"/>
      <c r="B160" s="26"/>
      <c r="C160" s="30"/>
      <c r="D160" s="26"/>
      <c r="E160" s="26"/>
      <c r="F160" s="26"/>
      <c r="G160" s="26"/>
    </row>
    <row r="161" spans="1:7" x14ac:dyDescent="0.2">
      <c r="A161" s="62"/>
      <c r="B161" s="26"/>
      <c r="C161" s="30"/>
      <c r="D161" s="26"/>
      <c r="E161" s="26"/>
      <c r="F161" s="26"/>
      <c r="G161" s="26"/>
    </row>
    <row r="162" spans="1:7" x14ac:dyDescent="0.2">
      <c r="A162" s="62"/>
      <c r="B162" s="26"/>
      <c r="C162" s="30"/>
      <c r="D162" s="26"/>
      <c r="E162" s="26"/>
      <c r="F162" s="26"/>
      <c r="G162" s="26"/>
    </row>
    <row r="163" spans="1:7" x14ac:dyDescent="0.2">
      <c r="A163" s="62"/>
      <c r="B163" s="26"/>
      <c r="C163" s="30"/>
      <c r="D163" s="26"/>
      <c r="E163" s="26"/>
      <c r="F163" s="26"/>
      <c r="G163" s="26"/>
    </row>
    <row r="164" spans="1:7" x14ac:dyDescent="0.2">
      <c r="A164" s="62"/>
      <c r="B164" s="26"/>
      <c r="C164" s="30"/>
      <c r="D164" s="26"/>
      <c r="E164" s="26"/>
      <c r="F164" s="26"/>
      <c r="G164" s="26"/>
    </row>
    <row r="165" spans="1:7" x14ac:dyDescent="0.2">
      <c r="A165" s="62"/>
      <c r="B165" s="26"/>
      <c r="C165" s="30"/>
      <c r="D165" s="26"/>
      <c r="E165" s="26"/>
      <c r="F165" s="26"/>
      <c r="G165" s="26"/>
    </row>
    <row r="166" spans="1:7" x14ac:dyDescent="0.2">
      <c r="A166" s="62"/>
      <c r="B166" s="26"/>
      <c r="C166" s="30"/>
      <c r="D166" s="26"/>
      <c r="E166" s="26"/>
      <c r="F166" s="26"/>
      <c r="G166" s="26"/>
    </row>
    <row r="167" spans="1:7" x14ac:dyDescent="0.2">
      <c r="A167" s="62"/>
      <c r="B167" s="26"/>
      <c r="C167" s="30"/>
      <c r="D167" s="26"/>
      <c r="E167" s="26"/>
      <c r="F167" s="26"/>
      <c r="G167" s="26"/>
    </row>
    <row r="168" spans="1:7" x14ac:dyDescent="0.2">
      <c r="A168" s="62"/>
      <c r="B168" s="26"/>
      <c r="C168" s="30"/>
      <c r="D168" s="26"/>
      <c r="E168" s="26"/>
      <c r="F168" s="26"/>
      <c r="G168" s="26"/>
    </row>
    <row r="169" spans="1:7" x14ac:dyDescent="0.2">
      <c r="A169" s="62"/>
      <c r="B169" s="26"/>
      <c r="C169" s="30"/>
      <c r="D169" s="26"/>
      <c r="E169" s="26"/>
      <c r="F169" s="26"/>
      <c r="G169" s="26"/>
    </row>
    <row r="170" spans="1:7" x14ac:dyDescent="0.2">
      <c r="A170" s="62"/>
      <c r="B170" s="26"/>
      <c r="C170" s="30"/>
      <c r="D170" s="26"/>
      <c r="E170" s="26"/>
      <c r="F170" s="26"/>
      <c r="G170" s="26"/>
    </row>
  </sheetData>
  <mergeCells count="9">
    <mergeCell ref="D1:F1"/>
    <mergeCell ref="H1:J1"/>
    <mergeCell ref="B54:G54"/>
    <mergeCell ref="A47:A68"/>
    <mergeCell ref="B131:H131"/>
    <mergeCell ref="B68:G68"/>
    <mergeCell ref="B133:E133"/>
    <mergeCell ref="B132:C132"/>
    <mergeCell ref="F133:G133"/>
  </mergeCells>
  <phoneticPr fontId="0" type="noConversion"/>
  <pageMargins left="1" right="1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21"/>
    </sheetView>
  </sheetViews>
  <sheetFormatPr defaultRowHeight="12.75" x14ac:dyDescent="0.2"/>
  <cols>
    <col min="3" max="3" width="33.42578125" customWidth="1"/>
  </cols>
  <sheetData>
    <row r="1" spans="1:15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x14ac:dyDescent="0.2">
      <c r="A2" s="6"/>
      <c r="B2" s="181"/>
      <c r="C2" s="9" t="s">
        <v>11</v>
      </c>
      <c r="D2" s="12">
        <v>18264</v>
      </c>
      <c r="E2" s="1">
        <v>3.5</v>
      </c>
      <c r="F2" s="167"/>
      <c r="G2" s="167"/>
      <c r="H2" s="167"/>
      <c r="I2" s="167"/>
      <c r="J2" s="1">
        <v>136</v>
      </c>
      <c r="K2" s="167"/>
      <c r="L2" s="167"/>
      <c r="M2" s="167"/>
      <c r="N2" s="167"/>
      <c r="O2" s="170"/>
    </row>
    <row r="3" spans="1:15" x14ac:dyDescent="0.2">
      <c r="A3" s="6"/>
      <c r="B3" s="182"/>
      <c r="C3" s="9" t="s">
        <v>12</v>
      </c>
      <c r="D3" s="1" t="s">
        <v>8</v>
      </c>
      <c r="E3" s="1">
        <v>1.5</v>
      </c>
      <c r="F3" s="168"/>
      <c r="G3" s="168"/>
      <c r="H3" s="168"/>
      <c r="I3" s="168"/>
      <c r="J3" s="1">
        <v>120</v>
      </c>
      <c r="K3" s="168"/>
      <c r="L3" s="168"/>
      <c r="M3" s="168"/>
      <c r="N3" s="168"/>
      <c r="O3" s="170"/>
    </row>
    <row r="4" spans="1:15" ht="25.5" x14ac:dyDescent="0.2">
      <c r="A4" s="6"/>
      <c r="B4" s="182"/>
      <c r="C4" s="9" t="s">
        <v>13</v>
      </c>
      <c r="D4" s="1"/>
      <c r="E4" s="1"/>
      <c r="F4" s="168"/>
      <c r="G4" s="168"/>
      <c r="H4" s="168"/>
      <c r="I4" s="168"/>
      <c r="J4" s="1"/>
      <c r="K4" s="168"/>
      <c r="L4" s="168"/>
      <c r="M4" s="168"/>
      <c r="N4" s="168"/>
      <c r="O4" s="170"/>
    </row>
    <row r="5" spans="1:15" ht="25.5" x14ac:dyDescent="0.2">
      <c r="A5" s="7" t="s">
        <v>2</v>
      </c>
      <c r="B5" s="182"/>
      <c r="C5" s="9" t="s">
        <v>14</v>
      </c>
      <c r="D5" s="1" t="s">
        <v>17</v>
      </c>
      <c r="E5" s="1">
        <v>2.8</v>
      </c>
      <c r="F5" s="168"/>
      <c r="G5" s="168"/>
      <c r="H5" s="168"/>
      <c r="I5" s="168"/>
      <c r="J5" s="1">
        <v>185</v>
      </c>
      <c r="K5" s="168"/>
      <c r="L5" s="168"/>
      <c r="M5" s="168"/>
      <c r="N5" s="168"/>
      <c r="O5" s="170"/>
    </row>
    <row r="6" spans="1:15" x14ac:dyDescent="0.2">
      <c r="A6" s="8"/>
      <c r="B6" s="182"/>
      <c r="C6" s="9" t="s">
        <v>15</v>
      </c>
      <c r="D6" s="1" t="s">
        <v>9</v>
      </c>
      <c r="E6" s="1">
        <v>0.5</v>
      </c>
      <c r="F6" s="168"/>
      <c r="G6" s="168"/>
      <c r="H6" s="168"/>
      <c r="I6" s="168"/>
      <c r="J6" s="1">
        <v>107</v>
      </c>
      <c r="K6" s="168"/>
      <c r="L6" s="168"/>
      <c r="M6" s="168"/>
      <c r="N6" s="168"/>
      <c r="O6" s="170"/>
    </row>
    <row r="7" spans="1:15" x14ac:dyDescent="0.2">
      <c r="A7" s="8"/>
      <c r="B7" s="182"/>
      <c r="C7" s="9" t="s">
        <v>16</v>
      </c>
      <c r="D7" s="1" t="s">
        <v>3</v>
      </c>
      <c r="E7" s="1">
        <v>1.3</v>
      </c>
      <c r="F7" s="168"/>
      <c r="G7" s="168"/>
      <c r="H7" s="168"/>
      <c r="I7" s="168"/>
      <c r="J7" s="1">
        <v>126</v>
      </c>
      <c r="K7" s="168"/>
      <c r="L7" s="168"/>
      <c r="M7" s="168"/>
      <c r="N7" s="168"/>
      <c r="O7" s="170"/>
    </row>
    <row r="8" spans="1:15" x14ac:dyDescent="0.2">
      <c r="A8" s="3"/>
      <c r="B8" s="183"/>
      <c r="C8" s="2"/>
      <c r="D8" s="5"/>
      <c r="E8" s="10">
        <v>5</v>
      </c>
      <c r="F8" s="169"/>
      <c r="G8" s="169"/>
      <c r="H8" s="169"/>
      <c r="I8" s="169"/>
      <c r="J8" s="10">
        <v>70</v>
      </c>
      <c r="K8" s="169"/>
      <c r="L8" s="169"/>
      <c r="M8" s="169"/>
      <c r="N8" s="169"/>
      <c r="O8" s="171"/>
    </row>
    <row r="9" spans="1:15" ht="15" x14ac:dyDescent="0.2">
      <c r="A9" s="4"/>
      <c r="B9" s="5"/>
      <c r="C9" s="11" t="s">
        <v>4</v>
      </c>
      <c r="D9" s="10"/>
      <c r="E9" s="10">
        <v>14.6</v>
      </c>
      <c r="F9" s="10"/>
      <c r="G9" s="10"/>
      <c r="H9" s="10"/>
      <c r="I9" s="10"/>
      <c r="J9" s="10">
        <v>674</v>
      </c>
      <c r="K9" s="10"/>
      <c r="L9" s="10"/>
      <c r="M9" s="10"/>
      <c r="N9" s="172"/>
      <c r="O9" s="173"/>
    </row>
    <row r="10" spans="1:15" x14ac:dyDescent="0.2">
      <c r="A10" s="7"/>
      <c r="B10" s="181"/>
      <c r="C10" s="9" t="s">
        <v>18</v>
      </c>
      <c r="D10" s="1" t="s">
        <v>7</v>
      </c>
      <c r="E10" s="1">
        <v>1.5</v>
      </c>
      <c r="F10" s="167"/>
      <c r="G10" s="167"/>
      <c r="H10" s="167"/>
      <c r="I10" s="167"/>
      <c r="J10" s="1">
        <v>149</v>
      </c>
      <c r="K10" s="167"/>
      <c r="L10" s="167"/>
      <c r="M10" s="167"/>
      <c r="N10" s="175"/>
      <c r="O10" s="176"/>
    </row>
    <row r="11" spans="1:15" x14ac:dyDescent="0.2">
      <c r="A11" s="7"/>
      <c r="B11" s="182"/>
      <c r="C11" s="9" t="s">
        <v>19</v>
      </c>
      <c r="D11" s="12">
        <v>27395</v>
      </c>
      <c r="E11" s="1">
        <v>7.2</v>
      </c>
      <c r="F11" s="168"/>
      <c r="G11" s="168"/>
      <c r="H11" s="168"/>
      <c r="I11" s="168"/>
      <c r="J11" s="1">
        <v>318</v>
      </c>
      <c r="K11" s="168"/>
      <c r="L11" s="168"/>
      <c r="M11" s="168"/>
      <c r="N11" s="177"/>
      <c r="O11" s="178"/>
    </row>
    <row r="12" spans="1:15" x14ac:dyDescent="0.2">
      <c r="A12" s="7"/>
      <c r="B12" s="182"/>
      <c r="C12" s="9" t="s">
        <v>20</v>
      </c>
      <c r="D12" s="1" t="s">
        <v>8</v>
      </c>
      <c r="E12" s="1">
        <v>1.2</v>
      </c>
      <c r="F12" s="168"/>
      <c r="G12" s="168"/>
      <c r="H12" s="168"/>
      <c r="I12" s="168"/>
      <c r="J12" s="1">
        <v>207</v>
      </c>
      <c r="K12" s="168"/>
      <c r="L12" s="168"/>
      <c r="M12" s="168"/>
      <c r="N12" s="177"/>
      <c r="O12" s="178"/>
    </row>
    <row r="13" spans="1:15" x14ac:dyDescent="0.2">
      <c r="A13" s="7" t="s">
        <v>5</v>
      </c>
      <c r="B13" s="182"/>
      <c r="C13" s="9" t="s">
        <v>21</v>
      </c>
      <c r="D13" s="12">
        <v>18264</v>
      </c>
      <c r="E13" s="1">
        <v>2.95</v>
      </c>
      <c r="F13" s="168"/>
      <c r="G13" s="168"/>
      <c r="H13" s="168"/>
      <c r="I13" s="168"/>
      <c r="J13" s="1">
        <v>6.8</v>
      </c>
      <c r="K13" s="168"/>
      <c r="L13" s="168"/>
      <c r="M13" s="168"/>
      <c r="N13" s="177"/>
      <c r="O13" s="178"/>
    </row>
    <row r="14" spans="1:15" x14ac:dyDescent="0.2">
      <c r="A14" s="8"/>
      <c r="B14" s="182"/>
      <c r="C14" s="9" t="s">
        <v>22</v>
      </c>
      <c r="D14" s="1" t="s">
        <v>9</v>
      </c>
      <c r="E14" s="1">
        <v>4.5999999999999996</v>
      </c>
      <c r="F14" s="168"/>
      <c r="G14" s="168"/>
      <c r="H14" s="168"/>
      <c r="I14" s="168"/>
      <c r="J14" s="1">
        <v>94</v>
      </c>
      <c r="K14" s="168"/>
      <c r="L14" s="168"/>
      <c r="M14" s="168"/>
      <c r="N14" s="177"/>
      <c r="O14" s="178"/>
    </row>
    <row r="15" spans="1:15" x14ac:dyDescent="0.2">
      <c r="A15" s="8"/>
      <c r="B15" s="182"/>
      <c r="C15" s="9" t="s">
        <v>23</v>
      </c>
      <c r="D15" s="1" t="s">
        <v>8</v>
      </c>
      <c r="E15" s="1">
        <v>4.5</v>
      </c>
      <c r="F15" s="168"/>
      <c r="G15" s="168"/>
      <c r="H15" s="168"/>
      <c r="I15" s="168"/>
      <c r="J15" s="1">
        <v>36</v>
      </c>
      <c r="K15" s="168"/>
      <c r="L15" s="168"/>
      <c r="M15" s="168"/>
      <c r="N15" s="177"/>
      <c r="O15" s="178"/>
    </row>
    <row r="16" spans="1:15" x14ac:dyDescent="0.2">
      <c r="A16" s="8"/>
      <c r="B16" s="182"/>
      <c r="C16" s="9" t="s">
        <v>6</v>
      </c>
      <c r="D16" s="12">
        <v>10959</v>
      </c>
      <c r="E16" s="1">
        <v>0.3</v>
      </c>
      <c r="F16" s="168"/>
      <c r="G16" s="168"/>
      <c r="H16" s="168"/>
      <c r="I16" s="168"/>
      <c r="J16" s="1">
        <v>76</v>
      </c>
      <c r="K16" s="168"/>
      <c r="L16" s="168"/>
      <c r="M16" s="168"/>
      <c r="N16" s="177"/>
      <c r="O16" s="178"/>
    </row>
    <row r="17" spans="1:15" x14ac:dyDescent="0.2">
      <c r="A17" s="8"/>
      <c r="B17" s="182"/>
      <c r="C17" s="9" t="s">
        <v>14</v>
      </c>
      <c r="D17" s="12">
        <v>10959</v>
      </c>
      <c r="E17" s="1">
        <v>0.3</v>
      </c>
      <c r="F17" s="168"/>
      <c r="G17" s="168"/>
      <c r="H17" s="168"/>
      <c r="I17" s="168"/>
      <c r="J17" s="1">
        <v>64</v>
      </c>
      <c r="K17" s="168"/>
      <c r="L17" s="168"/>
      <c r="M17" s="168"/>
      <c r="N17" s="177"/>
      <c r="O17" s="178"/>
    </row>
    <row r="18" spans="1:15" x14ac:dyDescent="0.2">
      <c r="A18" s="3"/>
      <c r="B18" s="183"/>
      <c r="C18" s="5"/>
      <c r="D18" s="5"/>
      <c r="E18" s="2"/>
      <c r="F18" s="169"/>
      <c r="G18" s="169"/>
      <c r="H18" s="169"/>
      <c r="I18" s="169"/>
      <c r="J18" s="2"/>
      <c r="K18" s="169"/>
      <c r="L18" s="169"/>
      <c r="M18" s="169"/>
      <c r="N18" s="179"/>
      <c r="O18" s="180"/>
    </row>
    <row r="19" spans="1:15" x14ac:dyDescent="0.2">
      <c r="A19" s="4"/>
      <c r="B19" s="5"/>
      <c r="C19" s="5"/>
      <c r="D19" s="10"/>
      <c r="E19" s="10">
        <v>22.55</v>
      </c>
      <c r="F19" s="10"/>
      <c r="G19" s="10"/>
      <c r="H19" s="10"/>
      <c r="I19" s="10"/>
      <c r="J19" s="10">
        <v>931</v>
      </c>
      <c r="K19" s="10"/>
      <c r="L19" s="10"/>
      <c r="M19" s="10"/>
      <c r="N19" s="172"/>
      <c r="O19" s="174"/>
    </row>
    <row r="20" spans="1:15" ht="15" x14ac:dyDescent="0.2">
      <c r="A20" s="4"/>
      <c r="B20" s="5"/>
      <c r="C20" s="11" t="s">
        <v>4</v>
      </c>
      <c r="D20" s="5"/>
      <c r="E20" s="10">
        <v>37.15</v>
      </c>
      <c r="F20" s="10"/>
      <c r="G20" s="10"/>
      <c r="H20" s="10"/>
      <c r="I20" s="10"/>
      <c r="J20" s="10">
        <v>1605</v>
      </c>
      <c r="K20" s="10"/>
      <c r="L20" s="10"/>
      <c r="M20" s="10"/>
      <c r="N20" s="172"/>
      <c r="O20" s="174"/>
    </row>
    <row r="21" spans="1:15" x14ac:dyDescent="0.2">
      <c r="A21" s="4"/>
      <c r="B21" s="5"/>
      <c r="C21" s="17" t="s">
        <v>10</v>
      </c>
      <c r="D21" s="5"/>
      <c r="E21" s="10">
        <v>37.15</v>
      </c>
      <c r="F21" s="10"/>
      <c r="G21" s="10"/>
      <c r="H21" s="10"/>
      <c r="I21" s="10"/>
      <c r="J21" s="10"/>
      <c r="K21" s="10"/>
      <c r="L21" s="10"/>
      <c r="M21" s="10"/>
      <c r="N21" s="172"/>
      <c r="O21" s="174"/>
    </row>
  </sheetData>
  <mergeCells count="23">
    <mergeCell ref="B2:B8"/>
    <mergeCell ref="F2:F8"/>
    <mergeCell ref="G2:G8"/>
    <mergeCell ref="H2:H8"/>
    <mergeCell ref="B10:B18"/>
    <mergeCell ref="N21:O21"/>
    <mergeCell ref="M10:M18"/>
    <mergeCell ref="N10:O18"/>
    <mergeCell ref="N19:O19"/>
    <mergeCell ref="N20:O20"/>
    <mergeCell ref="N2:N8"/>
    <mergeCell ref="O2:O8"/>
    <mergeCell ref="N9:O9"/>
    <mergeCell ref="F10:F18"/>
    <mergeCell ref="G10:G18"/>
    <mergeCell ref="H10:H18"/>
    <mergeCell ref="I10:I18"/>
    <mergeCell ref="K10:K18"/>
    <mergeCell ref="L10:L18"/>
    <mergeCell ref="I2:I8"/>
    <mergeCell ref="K2:K8"/>
    <mergeCell ref="L2:L8"/>
    <mergeCell ref="M2:M8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Благодарный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2021-08-11T07:03:46Z</cp:lastPrinted>
  <dcterms:created xsi:type="dcterms:W3CDTF">2004-05-26T05:28:53Z</dcterms:created>
  <dcterms:modified xsi:type="dcterms:W3CDTF">2023-01-19T05:03:58Z</dcterms:modified>
</cp:coreProperties>
</file>